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45-2/DOCUEMENTOS DE PUBLICACIÓN/"/>
    </mc:Choice>
  </mc:AlternateContent>
  <xr:revisionPtr revIDLastSave="1" documentId="8_{EA26DFFF-F44C-4C1D-A2C3-0A5A3281CE96}" xr6:coauthVersionLast="47" xr6:coauthVersionMax="47" xr10:uidLastSave="{F4E93C02-B8F2-4D35-BC3A-6E0DDECF01CD}"/>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I26" i="7" s="1"/>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7" i="7"/>
  <c r="I28" i="7"/>
  <c r="I29" i="7"/>
  <c r="I30" i="7"/>
  <c r="I31" i="7"/>
  <c r="I32" i="7"/>
  <c r="I33" i="7"/>
  <c r="I34" i="7"/>
  <c r="I35" i="7"/>
  <c r="I36" i="7"/>
  <c r="I37" i="7"/>
  <c r="I38" i="7"/>
  <c r="I39" i="7"/>
  <c r="I40" i="7"/>
  <c r="I41" i="7"/>
  <c r="I48" i="7"/>
  <c r="I49" i="7"/>
  <c r="I50" i="7"/>
  <c r="I51" i="7"/>
  <c r="I52"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Q28" i="7"/>
  <c r="O28" i="7"/>
  <c r="M28" i="7"/>
  <c r="K28" i="7"/>
  <c r="R28" i="7" s="1"/>
  <c r="Q27" i="7"/>
  <c r="O27" i="7"/>
  <c r="M27" i="7"/>
  <c r="K27" i="7"/>
  <c r="Q26" i="7"/>
  <c r="O26" i="7"/>
  <c r="M26" i="7"/>
  <c r="K26" i="7"/>
  <c r="Q25" i="7"/>
  <c r="O25" i="7"/>
  <c r="M25" i="7"/>
  <c r="K25" i="7"/>
  <c r="R25" i="7" s="1"/>
  <c r="Q24" i="7"/>
  <c r="O24" i="7"/>
  <c r="M24" i="7"/>
  <c r="K24" i="7"/>
  <c r="R24" i="7" s="1"/>
  <c r="Q23" i="7"/>
  <c r="O23" i="7"/>
  <c r="M23" i="7"/>
  <c r="K23" i="7"/>
  <c r="R26" i="7" l="1"/>
  <c r="R27" i="7"/>
  <c r="R29" i="7"/>
  <c r="R23" i="7"/>
  <c r="R39" i="7"/>
  <c r="R50"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<sst xmlns="http://schemas.openxmlformats.org/spreadsheetml/2006/main" count="106" uniqueCount="89">
  <si>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</si>
  <si>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</si>
  <si>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</si>
  <si>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</si>
  <si>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</si>
  <si>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</si>
  <si>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</si>
  <si>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</si>
  <si>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</si>
  <si>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</si>
  <si>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</si>
  <si>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</si>
  <si>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</si>
  <si>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</si>
  <si>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</si>
  <si>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</si>
  <si>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</si>
  <si>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</si>
  <si>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</si>
  <si>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</si>
  <si>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</si>
  <si>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</si>
  <si>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</si>
  <si>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</si>
  <si>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</si>
  <si>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</si>
  <si>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</si>
  <si>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</si>
  <si>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</si>
  <si>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</si>
  <si>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</si>
  <si>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</si>
  <si>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</si>
  <si>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</si>
  <si>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</si>
  <si>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</si>
  <si>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</si>
  <si>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</si>
  <si>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</si>
  <si>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</si>
  <si>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</si>
  <si>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</si>
  <si>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</si>
  <si>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</si>
  <si>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</si>
  <si>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</si>
  <si>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</si>
  <si>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</si>
  <si>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</si>
  <si>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</si>
  <si>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</si>
  <si>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</si>
  <si>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</si>
  <si>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</si>
  <si>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</si>
  <si>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</si>
  <si>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</si>
  <si>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</si>
  <si>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</si>
  <si>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</si>
  <si>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</si>
  <si>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</si>
  <si>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</si>
  <si>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</si>
  <si>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</si>
  <si>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</si>
  <si>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</si>
  <si>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</si>
  <si>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</si>
  <si>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</si>
  <si>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</si>
  <si>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</si>
  <si>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</si>
  <si>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</si>
  <si>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</si>
  <si>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</si>
  <si>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</si>
  <si>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</si>
  <si>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</si>
  <si>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</si>
  <si>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</si>
  <si>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RESIDUOS QUÍMICOS: Aceites usados, material absorbente, sólidos contaminados, vidrio contaminado, vidrio de laboratorio impregnado con químico, químicos líquidos, químicos sólidos, envases contaminados o impregnados con sustancias peligrosas, elementos y recipientes con residuos de pintura, químicos vencidos, medicamentos, trazas de químicos de laboratorios, plaguicidas, residuos impregnados o contaminados con grasas, aceites o hidrocarburos.</t>
  </si>
  <si>
    <t>BIOSANITARIOS: Gasas, algodón, medicamentos vencidos, Agares microbiológicos, guantes, tapabocas, EPP contaminados</t>
  </si>
  <si>
    <t>CORTOPUNZANTES: Agujas, lancetas, cuchillas, laminillas de microscopio, material de vidrio de laboratorio fracturado, contenedor de cortopunzantes (Guardián). Adicionalmente se entregará un guardián de 1 Litro, por cada guardián lleno al que se le haga disposición</t>
  </si>
  <si>
    <t>RESIDUOS BIOLOGICOS ANATOMOPATOLOGICOS: Residuos de partes de animales, fluidos corporales.</t>
  </si>
  <si>
    <t>RESIDUOS POSCONSUMO: Luminarias, pilas alcalinas, elementos periféricos, residuos aparatos eléctricos y electrónicos -RAEES Toners, cartuchos y llantas</t>
  </si>
  <si>
    <t>Transporte (precio unitario) para la recolección en las Sedes: Sede Fusagasugá, Seccionales Girardot y Ubaté, Extensiones Facatativá, Soacha, Chía, y Zipaquirá, las Unidades Agroambientales El Tíbar-Ubaté, El Vergel Facatativá, La Esperanza –Fusagasugá y el Centro Académico Deportivo CAD -Fusagasugá.</t>
  </si>
  <si>
    <t>Guardianes de residuos cortopunzantes (reposición) de 1 Litro.</t>
  </si>
  <si>
    <t>CONTRATAR EL SERVICIO DE RECOLECCIÓN Y DISPOSICIÓN DE RESIDUOS PELIGROSOS 2025 CON CUBRIMIENTO INSTITUCIONAL EN LA SEDE, SECCIONALES EXTENSIONES, UNIDADES AGROAMBIENTALES Y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</si>
</sst>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yyyy\-mm\-dd;@"/>
    <numFmt numFmtId="166"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5">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42" fontId="21" fillId="5" borderId="5" xfId="0" applyNumberFormat="1" applyFont="1" applyFill="1" applyBorder="1" applyAlignment="1" applyProtection="1">
      <alignment horizontal="right" vertical="center" shrinkToFit="1"/>
      <protection hidden="1"/>
    </xf>
    <xf numFmtId="10" fontId="14" fillId="2" borderId="5" xfId="2" applyNumberFormat="1" applyFont="1" applyFill="1" applyBorder="1" applyAlignment="1" applyProtection="1">
      <alignment horizontal="center" vertical="center"/>
      <protection hidden="1"/>
    </xf>
    <xf numFmtId="166" fontId="14" fillId="2" borderId="5" xfId="4"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9" fontId="2" fillId="4" borderId="5" xfId="1" applyNumberFormat="1"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hidden="1"/>
    </xf>
    <xf numFmtId="42" fontId="21" fillId="5"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6" fillId="0" borderId="4" xfId="0" applyFont="1" applyBorder="1" applyAlignment="1" applyProtection="1">
      <alignment vertical="top"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22"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5" fontId="14" fillId="4" borderId="3" xfId="0" applyNumberFormat="1" applyFont="1" applyFill="1" applyBorder="1" applyAlignment="1" applyProtection="1">
      <alignment horizontal="center" vertical="center" wrapText="1"/>
      <protection locked="0"/>
    </xf>
    <xf numFmtId="165"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C12" sqref="C12:R13"/>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51.7109375" style="13" customWidth="1"/>
    <col min="5" max="5" width="21.5703125" style="13" customWidth="1"/>
    <col min="6" max="6" width="22.140625" style="22" customWidth="1"/>
    <col min="7" max="7" width="19.5703125" style="23" customWidth="1"/>
    <col min="8" max="8" width="28.42578125" style="23" customWidth="1"/>
    <col min="9" max="9" width="28.28515625" style="13" customWidth="1"/>
    <col min="10" max="10" width="17" style="13" customWidth="1"/>
    <col min="11" max="11" width="27.42578125" style="13" customWidth="1"/>
    <col min="12" max="12" width="17" style="13" customWidth="1"/>
    <col min="13" max="13" width="27.42578125" style="13" customWidth="1"/>
    <col min="14" max="14" width="17" style="13" customWidth="1"/>
    <col min="15" max="15" width="27.42578125" style="13" customWidth="1"/>
    <col min="16" max="16" width="17" style="13" customWidth="1"/>
    <col min="17" max="17" width="23.5703125"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2"/>
      <c r="G1" s="23"/>
      <c r="H1" s="23"/>
    </row>
    <row r="2" spans="2:18" s="13" customFormat="1" ht="15.75" customHeight="1" x14ac:dyDescent="0.2">
      <c r="B2" s="50"/>
      <c r="C2" s="93"/>
      <c r="D2" s="96" t="s">
        <v>0</v>
      </c>
      <c r="E2" s="97"/>
      <c r="F2" s="97"/>
      <c r="G2" s="97"/>
      <c r="H2" s="97"/>
      <c r="I2" s="97"/>
      <c r="J2" s="97"/>
      <c r="K2" s="97"/>
      <c r="L2" s="97"/>
      <c r="M2" s="97"/>
      <c r="N2" s="97"/>
      <c r="O2" s="97"/>
      <c r="P2" s="98"/>
      <c r="Q2" s="51" t="s">
        <v>77</v>
      </c>
      <c r="R2" s="52"/>
    </row>
    <row r="3" spans="2:18" s="13" customFormat="1" ht="15.75" customHeight="1" x14ac:dyDescent="0.2">
      <c r="B3" s="50"/>
      <c r="C3" s="94"/>
      <c r="D3" s="96" t="s">
        <v>1</v>
      </c>
      <c r="E3" s="97"/>
      <c r="F3" s="97"/>
      <c r="G3" s="97"/>
      <c r="H3" s="97"/>
      <c r="I3" s="97"/>
      <c r="J3" s="97"/>
      <c r="K3" s="97"/>
      <c r="L3" s="97"/>
      <c r="M3" s="97"/>
      <c r="N3" s="97"/>
      <c r="O3" s="97"/>
      <c r="P3" s="98"/>
      <c r="Q3" s="51" t="s">
        <v>63</v>
      </c>
      <c r="R3" s="52"/>
    </row>
    <row r="4" spans="2:18" s="13" customFormat="1" ht="16.5" customHeight="1" x14ac:dyDescent="0.2">
      <c r="B4" s="50"/>
      <c r="C4" s="94"/>
      <c r="D4" s="99" t="s">
        <v>2</v>
      </c>
      <c r="E4" s="100"/>
      <c r="F4" s="100"/>
      <c r="G4" s="100"/>
      <c r="H4" s="100"/>
      <c r="I4" s="100"/>
      <c r="J4" s="100"/>
      <c r="K4" s="100"/>
      <c r="L4" s="100"/>
      <c r="M4" s="100"/>
      <c r="N4" s="100"/>
      <c r="O4" s="100"/>
      <c r="P4" s="101"/>
      <c r="Q4" s="51" t="s">
        <v>78</v>
      </c>
      <c r="R4" s="52"/>
    </row>
    <row r="5" spans="2:18" s="13" customFormat="1" ht="15" x14ac:dyDescent="0.2">
      <c r="B5" s="50"/>
      <c r="C5" s="95"/>
      <c r="D5" s="102"/>
      <c r="E5" s="103"/>
      <c r="F5" s="103"/>
      <c r="G5" s="103"/>
      <c r="H5" s="103"/>
      <c r="I5" s="103"/>
      <c r="J5" s="103"/>
      <c r="K5" s="103"/>
      <c r="L5" s="103"/>
      <c r="M5" s="103"/>
      <c r="N5" s="103"/>
      <c r="O5" s="103"/>
      <c r="P5" s="104"/>
      <c r="Q5" s="51" t="s">
        <v>79</v>
      </c>
      <c r="R5" s="52"/>
    </row>
    <row r="6" spans="2:18" ht="15" x14ac:dyDescent="0.25"/>
    <row r="7" spans="2:18" s="13" customFormat="1" ht="14.25" x14ac:dyDescent="0.2">
      <c r="C7" s="24" t="s">
        <v>3</v>
      </c>
      <c r="F7" s="22"/>
      <c r="G7" s="23"/>
      <c r="H7" s="23"/>
    </row>
    <row r="8" spans="2:18" s="13" customFormat="1" ht="6" customHeight="1" x14ac:dyDescent="0.2">
      <c r="F8" s="22"/>
      <c r="G8" s="23"/>
      <c r="H8" s="23"/>
    </row>
    <row r="9" spans="2:18" s="13" customFormat="1" ht="22.15" customHeight="1" x14ac:dyDescent="0.2">
      <c r="C9" s="91" t="s">
        <v>53</v>
      </c>
      <c r="D9" s="92"/>
      <c r="E9" s="105" t="s">
        <v>4</v>
      </c>
      <c r="F9" s="106"/>
      <c r="G9" s="23"/>
      <c r="H9" s="25"/>
      <c r="I9" s="107"/>
      <c r="J9" s="107"/>
    </row>
    <row r="10" spans="2:18" s="13" customFormat="1" ht="14.25" x14ac:dyDescent="0.2">
      <c r="F10" s="22"/>
      <c r="G10" s="23"/>
      <c r="H10" s="23"/>
    </row>
    <row r="11" spans="2:18" ht="15" x14ac:dyDescent="0.25">
      <c r="C11" s="16" t="s">
        <v>5</v>
      </c>
      <c r="F11" s="13"/>
      <c r="G11" s="13"/>
      <c r="H11" s="13"/>
    </row>
    <row r="12" spans="2:18" ht="15" customHeight="1" x14ac:dyDescent="0.25">
      <c r="C12" s="85" t="s">
        <v>88</v>
      </c>
      <c r="D12" s="86"/>
      <c r="E12" s="86"/>
      <c r="F12" s="86"/>
      <c r="G12" s="86"/>
      <c r="H12" s="86"/>
      <c r="I12" s="86"/>
      <c r="J12" s="86"/>
      <c r="K12" s="86"/>
      <c r="L12" s="86"/>
      <c r="M12" s="86"/>
      <c r="N12" s="86"/>
      <c r="O12" s="86"/>
      <c r="P12" s="86"/>
      <c r="Q12" s="86"/>
      <c r="R12" s="87"/>
    </row>
    <row r="13" spans="2:18" ht="15" customHeight="1" x14ac:dyDescent="0.25">
      <c r="B13" s="43"/>
      <c r="C13" s="88"/>
      <c r="D13" s="89"/>
      <c r="E13" s="89"/>
      <c r="F13" s="89"/>
      <c r="G13" s="89"/>
      <c r="H13" s="89"/>
      <c r="I13" s="89"/>
      <c r="J13" s="89"/>
      <c r="K13" s="89"/>
      <c r="L13" s="89"/>
      <c r="M13" s="89"/>
      <c r="N13" s="89"/>
      <c r="O13" s="89"/>
      <c r="P13" s="89"/>
      <c r="Q13" s="89"/>
      <c r="R13" s="90"/>
    </row>
    <row r="14" spans="2:18" ht="15" x14ac:dyDescent="0.25"/>
    <row r="15" spans="2:18" ht="15" x14ac:dyDescent="0.25">
      <c r="C15" s="73" t="s">
        <v>6</v>
      </c>
      <c r="D15" s="74"/>
      <c r="E15" s="74"/>
      <c r="F15" s="74"/>
      <c r="G15" s="74"/>
      <c r="H15" s="74"/>
      <c r="I15" s="74"/>
      <c r="J15" s="74"/>
      <c r="K15" s="74"/>
      <c r="L15" s="74"/>
      <c r="M15" s="74"/>
      <c r="N15" s="74"/>
      <c r="O15" s="74"/>
      <c r="P15" s="74"/>
      <c r="Q15" s="74"/>
      <c r="R15" s="75"/>
    </row>
    <row r="16" spans="2:18" ht="253.5" customHeight="1" x14ac:dyDescent="0.25">
      <c r="C16" s="78" t="s">
        <v>80</v>
      </c>
      <c r="D16" s="79"/>
      <c r="E16" s="79"/>
      <c r="F16" s="79"/>
      <c r="G16" s="79"/>
      <c r="H16" s="79"/>
      <c r="I16" s="79"/>
      <c r="J16" s="79"/>
      <c r="K16" s="79"/>
      <c r="L16" s="79"/>
      <c r="M16" s="79"/>
      <c r="N16" s="79"/>
      <c r="O16" s="79"/>
      <c r="P16" s="79"/>
      <c r="Q16" s="79"/>
      <c r="R16" s="80"/>
    </row>
    <row r="17" spans="2:18" ht="15" x14ac:dyDescent="0.25"/>
    <row r="18" spans="2:18" ht="29.25" customHeight="1" x14ac:dyDescent="0.25">
      <c r="C18" s="73" t="s">
        <v>54</v>
      </c>
      <c r="D18" s="74"/>
      <c r="E18" s="74"/>
      <c r="F18" s="74"/>
      <c r="G18" s="74"/>
      <c r="H18" s="74"/>
      <c r="I18" s="75"/>
      <c r="J18" s="42"/>
      <c r="K18" s="77" t="s">
        <v>55</v>
      </c>
      <c r="L18" s="77"/>
      <c r="M18" s="77"/>
      <c r="N18" s="77"/>
      <c r="O18" s="77"/>
      <c r="P18" s="77"/>
      <c r="Q18" s="77"/>
      <c r="R18" s="77"/>
    </row>
    <row r="19" spans="2:18" ht="194.25" customHeight="1" x14ac:dyDescent="0.25">
      <c r="C19" s="76" t="s">
        <v>71</v>
      </c>
      <c r="D19" s="76"/>
      <c r="E19" s="76"/>
      <c r="F19" s="76"/>
      <c r="G19" s="76"/>
      <c r="H19" s="76"/>
      <c r="I19" s="76"/>
      <c r="K19" s="78" t="s">
        <v>73</v>
      </c>
      <c r="L19" s="79"/>
      <c r="M19" s="79"/>
      <c r="N19" s="79"/>
      <c r="O19" s="79"/>
      <c r="P19" s="79"/>
      <c r="Q19" s="79"/>
      <c r="R19" s="80"/>
    </row>
    <row r="20" spans="2:18" ht="15" x14ac:dyDescent="0.25"/>
    <row r="21" spans="2:18" ht="31.5" customHeight="1" x14ac:dyDescent="0.25">
      <c r="C21" s="56" t="s">
        <v>66</v>
      </c>
      <c r="D21" s="54" t="s">
        <v>56</v>
      </c>
      <c r="E21" s="70" t="s">
        <v>57</v>
      </c>
      <c r="F21" s="83" t="s">
        <v>70</v>
      </c>
      <c r="G21" s="84" t="s">
        <v>58</v>
      </c>
      <c r="H21" s="84" t="s">
        <v>76</v>
      </c>
      <c r="I21" s="70" t="s">
        <v>7</v>
      </c>
      <c r="J21" s="70" t="s">
        <v>69</v>
      </c>
      <c r="K21" s="70"/>
      <c r="L21" s="70" t="s">
        <v>8</v>
      </c>
      <c r="M21" s="70"/>
      <c r="N21" s="70" t="s">
        <v>9</v>
      </c>
      <c r="O21" s="70"/>
      <c r="P21" s="70" t="s">
        <v>10</v>
      </c>
      <c r="Q21" s="70"/>
      <c r="R21" s="54" t="s">
        <v>72</v>
      </c>
    </row>
    <row r="22" spans="2:18" ht="67.150000000000006" customHeight="1" x14ac:dyDescent="0.25">
      <c r="B22" s="38"/>
      <c r="C22" s="57"/>
      <c r="D22" s="55"/>
      <c r="E22" s="70"/>
      <c r="F22" s="83"/>
      <c r="G22" s="84"/>
      <c r="H22" s="84"/>
      <c r="I22" s="70"/>
      <c r="J22" s="19" t="s">
        <v>11</v>
      </c>
      <c r="K22" s="19" t="s">
        <v>12</v>
      </c>
      <c r="L22" s="19" t="s">
        <v>11</v>
      </c>
      <c r="M22" s="19" t="s">
        <v>12</v>
      </c>
      <c r="N22" s="19" t="s">
        <v>11</v>
      </c>
      <c r="O22" s="19" t="s">
        <v>12</v>
      </c>
      <c r="P22" s="19" t="s">
        <v>11</v>
      </c>
      <c r="Q22" s="19" t="s">
        <v>12</v>
      </c>
      <c r="R22" s="55"/>
    </row>
    <row r="23" spans="2:18" ht="227.25" customHeight="1" x14ac:dyDescent="0.25">
      <c r="C23" s="26">
        <v>1</v>
      </c>
      <c r="D23" s="49" t="s">
        <v>81</v>
      </c>
      <c r="E23" s="27">
        <v>4161</v>
      </c>
      <c r="F23" s="28">
        <f>+IFERROR((H23/E23)-1,"-")</f>
        <v>-1</v>
      </c>
      <c r="G23" s="29">
        <f>ROUND(E23*80%,0)</f>
        <v>3329</v>
      </c>
      <c r="H23" s="30"/>
      <c r="I23" s="48" t="str">
        <f>IF(H23&lt;G23,"OFERTA CON PRECIO ARTIFICIALMENTE BAJO","VALOR MÍNIMO ACEPTABLE")</f>
        <v>OFERTA CON PRECIO ARTIFICIALMENTE BAJO</v>
      </c>
      <c r="J23" s="31"/>
      <c r="K23" s="17">
        <f>+ROUND(H23*J23,0)</f>
        <v>0</v>
      </c>
      <c r="L23" s="31"/>
      <c r="M23" s="17">
        <f>+ROUND(H23*L23,0)</f>
        <v>0</v>
      </c>
      <c r="N23" s="31"/>
      <c r="O23" s="17">
        <f t="shared" ref="O23:O52" si="0">+ROUND(H23*N23,0)</f>
        <v>0</v>
      </c>
      <c r="P23" s="31"/>
      <c r="Q23" s="17">
        <f t="shared" ref="Q23:Q52" si="1">+ROUND(H23*P23,0)</f>
        <v>0</v>
      </c>
      <c r="R23" s="32">
        <f>ROUND(H23-K23-M23-O23-Q23,0)</f>
        <v>0</v>
      </c>
    </row>
    <row r="24" spans="2:18" ht="192" customHeight="1" x14ac:dyDescent="0.25">
      <c r="C24" s="26">
        <v>2</v>
      </c>
      <c r="D24" s="49" t="s">
        <v>82</v>
      </c>
      <c r="E24" s="33">
        <v>4224</v>
      </c>
      <c r="F24" s="28">
        <f t="shared" ref="F24:F52" si="2">+IFERROR((H24/E24)-1,"-")</f>
        <v>-1</v>
      </c>
      <c r="G24" s="29">
        <f t="shared" ref="G24:G52" si="3">ROUND(E24*80%,0)</f>
        <v>3379</v>
      </c>
      <c r="H24" s="30"/>
      <c r="I24" s="48" t="str">
        <f t="shared" ref="I24:I52" si="4">IF(H24&lt;G24,"OFERTA CON PRECIO ARTIFICIALMENTE BAJO","VALOR MÍNIMO ACEPTABLE")</f>
        <v>OFERTA CON PRECIO ARTIFICIALMENTE BAJO</v>
      </c>
      <c r="J24" s="31"/>
      <c r="K24" s="17">
        <f t="shared" ref="K24:K52" si="5">+ROUND(H24*J24,0)</f>
        <v>0</v>
      </c>
      <c r="L24" s="31"/>
      <c r="M24" s="17">
        <f t="shared" ref="M24:M52" si="6">+ROUND(H24*L24,0)</f>
        <v>0</v>
      </c>
      <c r="N24" s="31"/>
      <c r="O24" s="17">
        <f t="shared" si="0"/>
        <v>0</v>
      </c>
      <c r="P24" s="31"/>
      <c r="Q24" s="17">
        <f t="shared" si="1"/>
        <v>0</v>
      </c>
      <c r="R24" s="32">
        <f t="shared" ref="R24:R52" si="7">ROUND(H24-K24-M24-O24-Q24,0)</f>
        <v>0</v>
      </c>
    </row>
    <row r="25" spans="2:18" ht="127.5" customHeight="1" x14ac:dyDescent="0.25">
      <c r="C25" s="26">
        <v>3</v>
      </c>
      <c r="D25" s="49" t="s">
        <v>83</v>
      </c>
      <c r="E25" s="33">
        <v>4161</v>
      </c>
      <c r="F25" s="28">
        <f t="shared" si="2"/>
        <v>-1</v>
      </c>
      <c r="G25" s="29">
        <f t="shared" si="3"/>
        <v>3329</v>
      </c>
      <c r="H25" s="30"/>
      <c r="I25" s="48" t="str">
        <f t="shared" si="4"/>
        <v>OFERTA CON PRECIO ARTIFICIALMENTE BAJO</v>
      </c>
      <c r="J25" s="31"/>
      <c r="K25" s="17">
        <f t="shared" si="5"/>
        <v>0</v>
      </c>
      <c r="L25" s="31"/>
      <c r="M25" s="17">
        <f t="shared" si="6"/>
        <v>0</v>
      </c>
      <c r="N25" s="31"/>
      <c r="O25" s="17">
        <f t="shared" si="0"/>
        <v>0</v>
      </c>
      <c r="P25" s="31"/>
      <c r="Q25" s="17">
        <f t="shared" si="1"/>
        <v>0</v>
      </c>
      <c r="R25" s="32">
        <f t="shared" si="7"/>
        <v>0</v>
      </c>
    </row>
    <row r="26" spans="2:18" ht="129.75" customHeight="1" x14ac:dyDescent="0.25">
      <c r="C26" s="26">
        <v>4</v>
      </c>
      <c r="D26" s="49" t="s">
        <v>84</v>
      </c>
      <c r="E26" s="33">
        <v>4161</v>
      </c>
      <c r="F26" s="28">
        <f t="shared" si="2"/>
        <v>-1</v>
      </c>
      <c r="G26" s="29">
        <f t="shared" si="3"/>
        <v>3329</v>
      </c>
      <c r="H26" s="30"/>
      <c r="I26" s="48" t="str">
        <f t="shared" si="4"/>
        <v>OFERTA CON PRECIO ARTIFICIALMENTE BAJO</v>
      </c>
      <c r="J26" s="31"/>
      <c r="K26" s="17">
        <f t="shared" si="5"/>
        <v>0</v>
      </c>
      <c r="L26" s="31"/>
      <c r="M26" s="17">
        <f t="shared" si="6"/>
        <v>0</v>
      </c>
      <c r="N26" s="31"/>
      <c r="O26" s="17">
        <f t="shared" si="0"/>
        <v>0</v>
      </c>
      <c r="P26" s="31"/>
      <c r="Q26" s="17">
        <f t="shared" si="1"/>
        <v>0</v>
      </c>
      <c r="R26" s="32">
        <f t="shared" si="7"/>
        <v>0</v>
      </c>
    </row>
    <row r="27" spans="2:18" ht="119.25" customHeight="1" x14ac:dyDescent="0.25">
      <c r="C27" s="26">
        <v>5</v>
      </c>
      <c r="D27" s="49" t="s">
        <v>85</v>
      </c>
      <c r="E27" s="33">
        <v>3478</v>
      </c>
      <c r="F27" s="28">
        <f t="shared" si="2"/>
        <v>-1</v>
      </c>
      <c r="G27" s="29">
        <f t="shared" si="3"/>
        <v>2782</v>
      </c>
      <c r="H27" s="30"/>
      <c r="I27" s="48" t="str">
        <f t="shared" si="4"/>
        <v>OFERTA CON PRECIO ARTIFICIALMENTE BAJO</v>
      </c>
      <c r="J27" s="31"/>
      <c r="K27" s="17">
        <f t="shared" si="5"/>
        <v>0</v>
      </c>
      <c r="L27" s="31"/>
      <c r="M27" s="17">
        <f t="shared" si="6"/>
        <v>0</v>
      </c>
      <c r="N27" s="31"/>
      <c r="O27" s="17">
        <f t="shared" si="0"/>
        <v>0</v>
      </c>
      <c r="P27" s="31"/>
      <c r="Q27" s="17">
        <f t="shared" si="1"/>
        <v>0</v>
      </c>
      <c r="R27" s="32">
        <f t="shared" si="7"/>
        <v>0</v>
      </c>
    </row>
    <row r="28" spans="2:18" ht="139.5" customHeight="1" x14ac:dyDescent="0.25">
      <c r="C28" s="26">
        <v>6</v>
      </c>
      <c r="D28" s="49" t="s">
        <v>86</v>
      </c>
      <c r="E28" s="33">
        <v>94489</v>
      </c>
      <c r="F28" s="28">
        <f t="shared" si="2"/>
        <v>-1</v>
      </c>
      <c r="G28" s="29">
        <f t="shared" si="3"/>
        <v>75591</v>
      </c>
      <c r="H28" s="30"/>
      <c r="I28" s="48" t="str">
        <f t="shared" si="4"/>
        <v>OFERTA CON PRECIO ARTIFICIALMENTE BAJO</v>
      </c>
      <c r="J28" s="31"/>
      <c r="K28" s="17">
        <f t="shared" si="5"/>
        <v>0</v>
      </c>
      <c r="L28" s="31"/>
      <c r="M28" s="17">
        <f t="shared" si="6"/>
        <v>0</v>
      </c>
      <c r="N28" s="31"/>
      <c r="O28" s="17">
        <f t="shared" si="0"/>
        <v>0</v>
      </c>
      <c r="P28" s="31"/>
      <c r="Q28" s="17">
        <f t="shared" si="1"/>
        <v>0</v>
      </c>
      <c r="R28" s="32">
        <f t="shared" si="7"/>
        <v>0</v>
      </c>
    </row>
    <row r="29" spans="2:18" ht="84.75" customHeight="1" x14ac:dyDescent="0.25">
      <c r="C29" s="26">
        <v>7</v>
      </c>
      <c r="D29" s="49" t="s">
        <v>87</v>
      </c>
      <c r="E29" s="33">
        <v>4134</v>
      </c>
      <c r="F29" s="28">
        <f t="shared" si="2"/>
        <v>-1</v>
      </c>
      <c r="G29" s="29">
        <f t="shared" si="3"/>
        <v>3307</v>
      </c>
      <c r="H29" s="30"/>
      <c r="I29" s="48" t="str">
        <f t="shared" si="4"/>
        <v>OFERTA CON PRECIO ARTIFICIALMENTE BAJO</v>
      </c>
      <c r="J29" s="31"/>
      <c r="K29" s="17">
        <f t="shared" si="5"/>
        <v>0</v>
      </c>
      <c r="L29" s="31"/>
      <c r="M29" s="17">
        <f t="shared" si="6"/>
        <v>0</v>
      </c>
      <c r="N29" s="31"/>
      <c r="O29" s="17">
        <f t="shared" si="0"/>
        <v>0</v>
      </c>
      <c r="P29" s="31"/>
      <c r="Q29" s="17">
        <f t="shared" si="1"/>
        <v>0</v>
      </c>
      <c r="R29" s="32">
        <f t="shared" si="7"/>
        <v>0</v>
      </c>
    </row>
    <row r="30" spans="2:18" ht="24.75" customHeight="1" x14ac:dyDescent="0.25">
      <c r="C30" s="26">
        <v>8</v>
      </c>
      <c r="D30" s="37"/>
      <c r="E30" s="33"/>
      <c r="F30" s="28" t="str">
        <f t="shared" si="2"/>
        <v>-</v>
      </c>
      <c r="G30" s="29">
        <f t="shared" si="3"/>
        <v>0</v>
      </c>
      <c r="H30" s="30"/>
      <c r="I30" s="48" t="str">
        <f t="shared" si="4"/>
        <v>VALOR MÍNIMO ACEPTABLE</v>
      </c>
      <c r="J30" s="31"/>
      <c r="K30" s="17">
        <f t="shared" si="5"/>
        <v>0</v>
      </c>
      <c r="L30" s="31"/>
      <c r="M30" s="17">
        <f t="shared" si="6"/>
        <v>0</v>
      </c>
      <c r="N30" s="31"/>
      <c r="O30" s="17">
        <f t="shared" si="0"/>
        <v>0</v>
      </c>
      <c r="P30" s="31"/>
      <c r="Q30" s="17">
        <f t="shared" si="1"/>
        <v>0</v>
      </c>
      <c r="R30" s="32">
        <f t="shared" si="7"/>
        <v>0</v>
      </c>
    </row>
    <row r="31" spans="2:18" ht="24.75" customHeight="1" x14ac:dyDescent="0.25">
      <c r="C31" s="26">
        <v>9</v>
      </c>
      <c r="D31" s="37"/>
      <c r="E31" s="33"/>
      <c r="F31" s="28" t="str">
        <f t="shared" si="2"/>
        <v>-</v>
      </c>
      <c r="G31" s="29">
        <f t="shared" si="3"/>
        <v>0</v>
      </c>
      <c r="H31" s="30"/>
      <c r="I31" s="48" t="str">
        <f t="shared" si="4"/>
        <v>VALOR MÍNIMO ACEPTABLE</v>
      </c>
      <c r="J31" s="31"/>
      <c r="K31" s="17">
        <f t="shared" si="5"/>
        <v>0</v>
      </c>
      <c r="L31" s="31"/>
      <c r="M31" s="17">
        <f t="shared" si="6"/>
        <v>0</v>
      </c>
      <c r="N31" s="31"/>
      <c r="O31" s="17">
        <f t="shared" si="0"/>
        <v>0</v>
      </c>
      <c r="P31" s="31"/>
      <c r="Q31" s="17">
        <f t="shared" si="1"/>
        <v>0</v>
      </c>
      <c r="R31" s="32">
        <f t="shared" si="7"/>
        <v>0</v>
      </c>
    </row>
    <row r="32" spans="2:18" ht="24.75" customHeight="1" x14ac:dyDescent="0.25">
      <c r="C32" s="26">
        <v>10</v>
      </c>
      <c r="D32" s="37"/>
      <c r="E32" s="33"/>
      <c r="F32" s="28" t="str">
        <f t="shared" si="2"/>
        <v>-</v>
      </c>
      <c r="G32" s="29">
        <f t="shared" si="3"/>
        <v>0</v>
      </c>
      <c r="H32" s="30"/>
      <c r="I32" s="48" t="str">
        <f t="shared" si="4"/>
        <v>VALOR MÍNIMO ACEPTABLE</v>
      </c>
      <c r="J32" s="31"/>
      <c r="K32" s="17">
        <f t="shared" si="5"/>
        <v>0</v>
      </c>
      <c r="L32" s="31"/>
      <c r="M32" s="17">
        <f t="shared" si="6"/>
        <v>0</v>
      </c>
      <c r="N32" s="31"/>
      <c r="O32" s="17">
        <f t="shared" si="0"/>
        <v>0</v>
      </c>
      <c r="P32" s="31"/>
      <c r="Q32" s="17">
        <f t="shared" si="1"/>
        <v>0</v>
      </c>
      <c r="R32" s="32">
        <f t="shared" si="7"/>
        <v>0</v>
      </c>
    </row>
    <row r="33" spans="3:18" ht="24.75" customHeight="1" x14ac:dyDescent="0.25">
      <c r="C33" s="26">
        <v>11</v>
      </c>
      <c r="D33" s="37"/>
      <c r="E33" s="33"/>
      <c r="F33" s="28" t="str">
        <f t="shared" si="2"/>
        <v>-</v>
      </c>
      <c r="G33" s="29">
        <f t="shared" si="3"/>
        <v>0</v>
      </c>
      <c r="H33" s="30"/>
      <c r="I33" s="48" t="str">
        <f t="shared" si="4"/>
        <v>VALOR MÍNIMO ACEPTABLE</v>
      </c>
      <c r="J33" s="31"/>
      <c r="K33" s="17">
        <f t="shared" si="5"/>
        <v>0</v>
      </c>
      <c r="L33" s="31"/>
      <c r="M33" s="17">
        <f t="shared" si="6"/>
        <v>0</v>
      </c>
      <c r="N33" s="31"/>
      <c r="O33" s="17">
        <f t="shared" si="0"/>
        <v>0</v>
      </c>
      <c r="P33" s="31"/>
      <c r="Q33" s="17">
        <f t="shared" si="1"/>
        <v>0</v>
      </c>
      <c r="R33" s="32">
        <f t="shared" si="7"/>
        <v>0</v>
      </c>
    </row>
    <row r="34" spans="3:18" ht="24.75" customHeight="1" x14ac:dyDescent="0.25">
      <c r="C34" s="26">
        <v>12</v>
      </c>
      <c r="D34" s="37"/>
      <c r="E34" s="33"/>
      <c r="F34" s="28" t="str">
        <f t="shared" si="2"/>
        <v>-</v>
      </c>
      <c r="G34" s="29">
        <f t="shared" si="3"/>
        <v>0</v>
      </c>
      <c r="H34" s="30"/>
      <c r="I34" s="48" t="str">
        <f t="shared" si="4"/>
        <v>VALOR MÍNIMO ACEPTABLE</v>
      </c>
      <c r="J34" s="31"/>
      <c r="K34" s="17">
        <f t="shared" si="5"/>
        <v>0</v>
      </c>
      <c r="L34" s="31"/>
      <c r="M34" s="17">
        <f t="shared" si="6"/>
        <v>0</v>
      </c>
      <c r="N34" s="31"/>
      <c r="O34" s="17">
        <f t="shared" si="0"/>
        <v>0</v>
      </c>
      <c r="P34" s="31"/>
      <c r="Q34" s="17">
        <f t="shared" si="1"/>
        <v>0</v>
      </c>
      <c r="R34" s="32">
        <f t="shared" si="7"/>
        <v>0</v>
      </c>
    </row>
    <row r="35" spans="3:18" ht="24.75" customHeight="1" x14ac:dyDescent="0.25">
      <c r="C35" s="26">
        <v>13</v>
      </c>
      <c r="D35" s="37"/>
      <c r="E35" s="33"/>
      <c r="F35" s="28" t="str">
        <f t="shared" si="2"/>
        <v>-</v>
      </c>
      <c r="G35" s="29">
        <f t="shared" si="3"/>
        <v>0</v>
      </c>
      <c r="H35" s="30"/>
      <c r="I35" s="48" t="str">
        <f t="shared" si="4"/>
        <v>VALOR MÍNIMO ACEPTABLE</v>
      </c>
      <c r="J35" s="31"/>
      <c r="K35" s="17">
        <f t="shared" si="5"/>
        <v>0</v>
      </c>
      <c r="L35" s="31"/>
      <c r="M35" s="17">
        <f t="shared" si="6"/>
        <v>0</v>
      </c>
      <c r="N35" s="31"/>
      <c r="O35" s="17">
        <f t="shared" si="0"/>
        <v>0</v>
      </c>
      <c r="P35" s="31"/>
      <c r="Q35" s="17">
        <f t="shared" si="1"/>
        <v>0</v>
      </c>
      <c r="R35" s="32">
        <f t="shared" si="7"/>
        <v>0</v>
      </c>
    </row>
    <row r="36" spans="3:18" ht="24.75" customHeight="1" x14ac:dyDescent="0.25">
      <c r="C36" s="26">
        <v>14</v>
      </c>
      <c r="D36" s="37"/>
      <c r="E36" s="33"/>
      <c r="F36" s="28" t="str">
        <f t="shared" si="2"/>
        <v>-</v>
      </c>
      <c r="G36" s="29">
        <f t="shared" si="3"/>
        <v>0</v>
      </c>
      <c r="H36" s="30"/>
      <c r="I36" s="48" t="str">
        <f t="shared" si="4"/>
        <v>VALOR MÍNIMO ACEPTABLE</v>
      </c>
      <c r="J36" s="31"/>
      <c r="K36" s="17">
        <f t="shared" si="5"/>
        <v>0</v>
      </c>
      <c r="L36" s="31"/>
      <c r="M36" s="17">
        <f t="shared" si="6"/>
        <v>0</v>
      </c>
      <c r="N36" s="31"/>
      <c r="O36" s="17">
        <f t="shared" si="0"/>
        <v>0</v>
      </c>
      <c r="P36" s="31"/>
      <c r="Q36" s="17">
        <f t="shared" si="1"/>
        <v>0</v>
      </c>
      <c r="R36" s="32">
        <f t="shared" si="7"/>
        <v>0</v>
      </c>
    </row>
    <row r="37" spans="3:18" ht="24.75" customHeight="1" x14ac:dyDescent="0.25">
      <c r="C37" s="26">
        <v>15</v>
      </c>
      <c r="D37" s="37"/>
      <c r="E37" s="33"/>
      <c r="F37" s="28" t="str">
        <f t="shared" si="2"/>
        <v>-</v>
      </c>
      <c r="G37" s="29">
        <f t="shared" si="3"/>
        <v>0</v>
      </c>
      <c r="H37" s="30"/>
      <c r="I37" s="48" t="str">
        <f t="shared" si="4"/>
        <v>VALOR MÍNIMO ACEPTABLE</v>
      </c>
      <c r="J37" s="31"/>
      <c r="K37" s="17">
        <f t="shared" si="5"/>
        <v>0</v>
      </c>
      <c r="L37" s="31"/>
      <c r="M37" s="17">
        <f t="shared" si="6"/>
        <v>0</v>
      </c>
      <c r="N37" s="31"/>
      <c r="O37" s="17">
        <f t="shared" si="0"/>
        <v>0</v>
      </c>
      <c r="P37" s="31"/>
      <c r="Q37" s="17">
        <f t="shared" si="1"/>
        <v>0</v>
      </c>
      <c r="R37" s="32">
        <f t="shared" si="7"/>
        <v>0</v>
      </c>
    </row>
    <row r="38" spans="3:18" ht="24.75" customHeight="1" x14ac:dyDescent="0.25">
      <c r="C38" s="26">
        <v>16</v>
      </c>
      <c r="D38" s="37"/>
      <c r="E38" s="33"/>
      <c r="F38" s="28" t="str">
        <f t="shared" si="2"/>
        <v>-</v>
      </c>
      <c r="G38" s="29">
        <f t="shared" si="3"/>
        <v>0</v>
      </c>
      <c r="H38" s="30"/>
      <c r="I38" s="48" t="str">
        <f t="shared" si="4"/>
        <v>VALOR MÍNIMO ACEPTABLE</v>
      </c>
      <c r="J38" s="31"/>
      <c r="K38" s="17">
        <f t="shared" si="5"/>
        <v>0</v>
      </c>
      <c r="L38" s="31"/>
      <c r="M38" s="17">
        <f t="shared" si="6"/>
        <v>0</v>
      </c>
      <c r="N38" s="31"/>
      <c r="O38" s="17">
        <f t="shared" si="0"/>
        <v>0</v>
      </c>
      <c r="P38" s="31"/>
      <c r="Q38" s="17">
        <f t="shared" si="1"/>
        <v>0</v>
      </c>
      <c r="R38" s="32">
        <f t="shared" si="7"/>
        <v>0</v>
      </c>
    </row>
    <row r="39" spans="3:18" ht="24.75" customHeight="1" x14ac:dyDescent="0.25">
      <c r="C39" s="26">
        <v>17</v>
      </c>
      <c r="D39" s="37"/>
      <c r="E39" s="33"/>
      <c r="F39" s="28" t="str">
        <f t="shared" si="2"/>
        <v>-</v>
      </c>
      <c r="G39" s="29">
        <f t="shared" si="3"/>
        <v>0</v>
      </c>
      <c r="H39" s="30"/>
      <c r="I39" s="48" t="str">
        <f t="shared" si="4"/>
        <v>VALOR MÍNIMO ACEPTABLE</v>
      </c>
      <c r="J39" s="31"/>
      <c r="K39" s="17">
        <f t="shared" si="5"/>
        <v>0</v>
      </c>
      <c r="L39" s="31"/>
      <c r="M39" s="17">
        <f t="shared" si="6"/>
        <v>0</v>
      </c>
      <c r="N39" s="31"/>
      <c r="O39" s="17">
        <f t="shared" si="0"/>
        <v>0</v>
      </c>
      <c r="P39" s="31"/>
      <c r="Q39" s="17">
        <f t="shared" si="1"/>
        <v>0</v>
      </c>
      <c r="R39" s="32">
        <f t="shared" si="7"/>
        <v>0</v>
      </c>
    </row>
    <row r="40" spans="3:18" ht="24.75" customHeight="1" x14ac:dyDescent="0.25">
      <c r="C40" s="26">
        <v>18</v>
      </c>
      <c r="D40" s="37"/>
      <c r="E40" s="33"/>
      <c r="F40" s="28" t="str">
        <f t="shared" si="2"/>
        <v>-</v>
      </c>
      <c r="G40" s="29">
        <f t="shared" si="3"/>
        <v>0</v>
      </c>
      <c r="H40" s="30"/>
      <c r="I40" s="48" t="str">
        <f t="shared" si="4"/>
        <v>VALOR MÍNIMO ACEPTABLE</v>
      </c>
      <c r="J40" s="31"/>
      <c r="K40" s="17">
        <f t="shared" si="5"/>
        <v>0</v>
      </c>
      <c r="L40" s="31"/>
      <c r="M40" s="17">
        <f t="shared" si="6"/>
        <v>0</v>
      </c>
      <c r="N40" s="31"/>
      <c r="O40" s="17">
        <f t="shared" si="0"/>
        <v>0</v>
      </c>
      <c r="P40" s="31"/>
      <c r="Q40" s="17">
        <f t="shared" si="1"/>
        <v>0</v>
      </c>
      <c r="R40" s="32">
        <f t="shared" si="7"/>
        <v>0</v>
      </c>
    </row>
    <row r="41" spans="3:18" ht="24.75" customHeight="1" x14ac:dyDescent="0.25">
      <c r="C41" s="26">
        <v>19</v>
      </c>
      <c r="D41" s="37"/>
      <c r="E41" s="33"/>
      <c r="F41" s="28" t="str">
        <f t="shared" si="2"/>
        <v>-</v>
      </c>
      <c r="G41" s="29">
        <f t="shared" si="3"/>
        <v>0</v>
      </c>
      <c r="H41" s="30"/>
      <c r="I41" s="48" t="str">
        <f t="shared" si="4"/>
        <v>VALOR MÍNIMO ACEPTABLE</v>
      </c>
      <c r="J41" s="31"/>
      <c r="K41" s="17">
        <f t="shared" si="5"/>
        <v>0</v>
      </c>
      <c r="L41" s="31"/>
      <c r="M41" s="17">
        <f t="shared" si="6"/>
        <v>0</v>
      </c>
      <c r="N41" s="31"/>
      <c r="O41" s="17">
        <f t="shared" si="0"/>
        <v>0</v>
      </c>
      <c r="P41" s="31"/>
      <c r="Q41" s="17">
        <f t="shared" si="1"/>
        <v>0</v>
      </c>
      <c r="R41" s="32">
        <f t="shared" si="7"/>
        <v>0</v>
      </c>
    </row>
    <row r="42" spans="3:18" ht="24.75" customHeight="1" x14ac:dyDescent="0.25">
      <c r="C42" s="26">
        <v>20</v>
      </c>
      <c r="D42" s="37"/>
      <c r="E42" s="33"/>
      <c r="F42" s="28" t="str">
        <f t="shared" si="2"/>
        <v>-</v>
      </c>
      <c r="G42" s="29">
        <f t="shared" si="3"/>
        <v>0</v>
      </c>
      <c r="H42" s="30"/>
      <c r="I42" s="48" t="str">
        <f t="shared" si="4"/>
        <v>VALOR MÍNIMO ACEPTABLE</v>
      </c>
      <c r="J42" s="31"/>
      <c r="K42" s="17">
        <f t="shared" si="5"/>
        <v>0</v>
      </c>
      <c r="L42" s="31"/>
      <c r="M42" s="17">
        <f t="shared" si="6"/>
        <v>0</v>
      </c>
      <c r="N42" s="31"/>
      <c r="O42" s="17">
        <f t="shared" si="0"/>
        <v>0</v>
      </c>
      <c r="P42" s="31"/>
      <c r="Q42" s="17">
        <f t="shared" si="1"/>
        <v>0</v>
      </c>
      <c r="R42" s="32">
        <f t="shared" si="7"/>
        <v>0</v>
      </c>
    </row>
    <row r="43" spans="3:18" ht="24.75" customHeight="1" x14ac:dyDescent="0.25">
      <c r="C43" s="26">
        <v>21</v>
      </c>
      <c r="D43" s="37"/>
      <c r="E43" s="33"/>
      <c r="F43" s="28" t="str">
        <f t="shared" si="2"/>
        <v>-</v>
      </c>
      <c r="G43" s="29">
        <f t="shared" si="3"/>
        <v>0</v>
      </c>
      <c r="H43" s="30"/>
      <c r="I43" s="48" t="str">
        <f t="shared" si="4"/>
        <v>VALOR MÍNIMO ACEPTABLE</v>
      </c>
      <c r="J43" s="31"/>
      <c r="K43" s="17">
        <f t="shared" si="5"/>
        <v>0</v>
      </c>
      <c r="L43" s="31"/>
      <c r="M43" s="17">
        <f t="shared" si="6"/>
        <v>0</v>
      </c>
      <c r="N43" s="31"/>
      <c r="O43" s="17">
        <f t="shared" si="0"/>
        <v>0</v>
      </c>
      <c r="P43" s="31"/>
      <c r="Q43" s="17">
        <f t="shared" si="1"/>
        <v>0</v>
      </c>
      <c r="R43" s="32">
        <f t="shared" si="7"/>
        <v>0</v>
      </c>
    </row>
    <row r="44" spans="3:18" ht="24.75" customHeight="1" x14ac:dyDescent="0.25">
      <c r="C44" s="26">
        <v>22</v>
      </c>
      <c r="D44" s="37"/>
      <c r="E44" s="33"/>
      <c r="F44" s="28" t="str">
        <f t="shared" si="2"/>
        <v>-</v>
      </c>
      <c r="G44" s="29">
        <f t="shared" si="3"/>
        <v>0</v>
      </c>
      <c r="H44" s="30"/>
      <c r="I44" s="48" t="str">
        <f t="shared" si="4"/>
        <v>VALOR MÍNIMO ACEPTABLE</v>
      </c>
      <c r="J44" s="31"/>
      <c r="K44" s="17">
        <f t="shared" si="5"/>
        <v>0</v>
      </c>
      <c r="L44" s="31"/>
      <c r="M44" s="17">
        <f t="shared" si="6"/>
        <v>0</v>
      </c>
      <c r="N44" s="31"/>
      <c r="O44" s="17">
        <f t="shared" si="0"/>
        <v>0</v>
      </c>
      <c r="P44" s="31"/>
      <c r="Q44" s="17">
        <f t="shared" si="1"/>
        <v>0</v>
      </c>
      <c r="R44" s="32">
        <f t="shared" si="7"/>
        <v>0</v>
      </c>
    </row>
    <row r="45" spans="3:18" ht="24.75" customHeight="1" x14ac:dyDescent="0.25">
      <c r="C45" s="26">
        <v>23</v>
      </c>
      <c r="D45" s="37"/>
      <c r="E45" s="33"/>
      <c r="F45" s="28" t="str">
        <f t="shared" si="2"/>
        <v>-</v>
      </c>
      <c r="G45" s="29">
        <f t="shared" si="3"/>
        <v>0</v>
      </c>
      <c r="H45" s="30"/>
      <c r="I45" s="48" t="str">
        <f t="shared" si="4"/>
        <v>VALOR MÍNIMO ACEPTABLE</v>
      </c>
      <c r="J45" s="31"/>
      <c r="K45" s="17">
        <f t="shared" si="5"/>
        <v>0</v>
      </c>
      <c r="L45" s="31"/>
      <c r="M45" s="17">
        <f t="shared" si="6"/>
        <v>0</v>
      </c>
      <c r="N45" s="31"/>
      <c r="O45" s="17">
        <f t="shared" si="0"/>
        <v>0</v>
      </c>
      <c r="P45" s="31"/>
      <c r="Q45" s="17">
        <f t="shared" si="1"/>
        <v>0</v>
      </c>
      <c r="R45" s="32">
        <f t="shared" si="7"/>
        <v>0</v>
      </c>
    </row>
    <row r="46" spans="3:18" ht="24.75" customHeight="1" x14ac:dyDescent="0.25">
      <c r="C46" s="26">
        <v>24</v>
      </c>
      <c r="D46" s="37"/>
      <c r="E46" s="33"/>
      <c r="F46" s="28" t="str">
        <f t="shared" si="2"/>
        <v>-</v>
      </c>
      <c r="G46" s="29">
        <f t="shared" si="3"/>
        <v>0</v>
      </c>
      <c r="H46" s="30"/>
      <c r="I46" s="48" t="str">
        <f t="shared" si="4"/>
        <v>VALOR MÍNIMO ACEPTABLE</v>
      </c>
      <c r="J46" s="31"/>
      <c r="K46" s="17">
        <f t="shared" si="5"/>
        <v>0</v>
      </c>
      <c r="L46" s="31"/>
      <c r="M46" s="17">
        <f t="shared" si="6"/>
        <v>0</v>
      </c>
      <c r="N46" s="31"/>
      <c r="O46" s="17">
        <f t="shared" si="0"/>
        <v>0</v>
      </c>
      <c r="P46" s="31"/>
      <c r="Q46" s="17">
        <f t="shared" si="1"/>
        <v>0</v>
      </c>
      <c r="R46" s="32">
        <f t="shared" si="7"/>
        <v>0</v>
      </c>
    </row>
    <row r="47" spans="3:18" ht="24.75" customHeight="1" x14ac:dyDescent="0.25">
      <c r="C47" s="26">
        <v>25</v>
      </c>
      <c r="D47" s="37"/>
      <c r="E47" s="33"/>
      <c r="F47" s="28" t="str">
        <f t="shared" si="2"/>
        <v>-</v>
      </c>
      <c r="G47" s="29">
        <f t="shared" si="3"/>
        <v>0</v>
      </c>
      <c r="H47" s="30"/>
      <c r="I47" s="48" t="str">
        <f t="shared" si="4"/>
        <v>VALOR MÍNIMO ACEPTABLE</v>
      </c>
      <c r="J47" s="31"/>
      <c r="K47" s="17">
        <f t="shared" si="5"/>
        <v>0</v>
      </c>
      <c r="L47" s="31"/>
      <c r="M47" s="17">
        <f t="shared" si="6"/>
        <v>0</v>
      </c>
      <c r="N47" s="31"/>
      <c r="O47" s="17">
        <f t="shared" si="0"/>
        <v>0</v>
      </c>
      <c r="P47" s="31"/>
      <c r="Q47" s="17">
        <f t="shared" si="1"/>
        <v>0</v>
      </c>
      <c r="R47" s="32">
        <f t="shared" si="7"/>
        <v>0</v>
      </c>
    </row>
    <row r="48" spans="3:18" ht="24.75" customHeight="1" x14ac:dyDescent="0.25">
      <c r="C48" s="26">
        <v>26</v>
      </c>
      <c r="D48" s="37"/>
      <c r="E48" s="33"/>
      <c r="F48" s="28" t="str">
        <f t="shared" si="2"/>
        <v>-</v>
      </c>
      <c r="G48" s="29">
        <f t="shared" si="3"/>
        <v>0</v>
      </c>
      <c r="H48" s="30"/>
      <c r="I48" s="48" t="str">
        <f t="shared" si="4"/>
        <v>VALOR MÍNIMO ACEPTABLE</v>
      </c>
      <c r="J48" s="31"/>
      <c r="K48" s="17">
        <f t="shared" si="5"/>
        <v>0</v>
      </c>
      <c r="L48" s="31"/>
      <c r="M48" s="17">
        <f t="shared" si="6"/>
        <v>0</v>
      </c>
      <c r="N48" s="31"/>
      <c r="O48" s="17">
        <f t="shared" si="0"/>
        <v>0</v>
      </c>
      <c r="P48" s="31"/>
      <c r="Q48" s="17">
        <f t="shared" si="1"/>
        <v>0</v>
      </c>
      <c r="R48" s="32">
        <f t="shared" si="7"/>
        <v>0</v>
      </c>
    </row>
    <row r="49" spans="1:18" ht="24.75" customHeight="1" x14ac:dyDescent="0.25">
      <c r="C49" s="26">
        <v>27</v>
      </c>
      <c r="D49" s="37"/>
      <c r="E49" s="33"/>
      <c r="F49" s="28" t="str">
        <f t="shared" si="2"/>
        <v>-</v>
      </c>
      <c r="G49" s="29">
        <f t="shared" si="3"/>
        <v>0</v>
      </c>
      <c r="H49" s="30"/>
      <c r="I49" s="48" t="str">
        <f t="shared" si="4"/>
        <v>VALOR MÍNIMO ACEPTABLE</v>
      </c>
      <c r="J49" s="31"/>
      <c r="K49" s="17">
        <f t="shared" si="5"/>
        <v>0</v>
      </c>
      <c r="L49" s="31"/>
      <c r="M49" s="17">
        <f t="shared" si="6"/>
        <v>0</v>
      </c>
      <c r="N49" s="31"/>
      <c r="O49" s="17">
        <f t="shared" si="0"/>
        <v>0</v>
      </c>
      <c r="P49" s="31"/>
      <c r="Q49" s="17">
        <f t="shared" si="1"/>
        <v>0</v>
      </c>
      <c r="R49" s="32">
        <f t="shared" si="7"/>
        <v>0</v>
      </c>
    </row>
    <row r="50" spans="1:18" ht="24.75" customHeight="1" x14ac:dyDescent="0.25">
      <c r="C50" s="26">
        <v>28</v>
      </c>
      <c r="D50" s="37"/>
      <c r="E50" s="33"/>
      <c r="F50" s="28" t="str">
        <f t="shared" si="2"/>
        <v>-</v>
      </c>
      <c r="G50" s="29">
        <f t="shared" si="3"/>
        <v>0</v>
      </c>
      <c r="H50" s="30"/>
      <c r="I50" s="48" t="str">
        <f t="shared" si="4"/>
        <v>VALOR MÍNIMO ACEPTABLE</v>
      </c>
      <c r="J50" s="31"/>
      <c r="K50" s="17">
        <f t="shared" si="5"/>
        <v>0</v>
      </c>
      <c r="L50" s="31"/>
      <c r="M50" s="17">
        <f t="shared" si="6"/>
        <v>0</v>
      </c>
      <c r="N50" s="31"/>
      <c r="O50" s="17">
        <f t="shared" si="0"/>
        <v>0</v>
      </c>
      <c r="P50" s="31"/>
      <c r="Q50" s="17">
        <f t="shared" si="1"/>
        <v>0</v>
      </c>
      <c r="R50" s="32">
        <f t="shared" si="7"/>
        <v>0</v>
      </c>
    </row>
    <row r="51" spans="1:18" ht="24.75" customHeight="1" x14ac:dyDescent="0.25">
      <c r="C51" s="26">
        <v>29</v>
      </c>
      <c r="D51" s="37"/>
      <c r="E51" s="33"/>
      <c r="F51" s="28" t="str">
        <f t="shared" si="2"/>
        <v>-</v>
      </c>
      <c r="G51" s="29">
        <f t="shared" si="3"/>
        <v>0</v>
      </c>
      <c r="H51" s="30"/>
      <c r="I51" s="48" t="str">
        <f t="shared" si="4"/>
        <v>VALOR MÍNIMO ACEPTABLE</v>
      </c>
      <c r="J51" s="31"/>
      <c r="K51" s="17">
        <f t="shared" si="5"/>
        <v>0</v>
      </c>
      <c r="L51" s="31"/>
      <c r="M51" s="17">
        <f t="shared" si="6"/>
        <v>0</v>
      </c>
      <c r="N51" s="31"/>
      <c r="O51" s="17">
        <f t="shared" si="0"/>
        <v>0</v>
      </c>
      <c r="P51" s="31"/>
      <c r="Q51" s="17">
        <f t="shared" si="1"/>
        <v>0</v>
      </c>
      <c r="R51" s="32">
        <f t="shared" si="7"/>
        <v>0</v>
      </c>
    </row>
    <row r="52" spans="1:18" ht="24.75" customHeight="1" x14ac:dyDescent="0.25">
      <c r="C52" s="26">
        <v>30</v>
      </c>
      <c r="D52" s="37"/>
      <c r="E52" s="33"/>
      <c r="F52" s="28" t="str">
        <f t="shared" si="2"/>
        <v>-</v>
      </c>
      <c r="G52" s="29">
        <f t="shared" si="3"/>
        <v>0</v>
      </c>
      <c r="H52" s="30"/>
      <c r="I52" s="48" t="str">
        <f t="shared" si="4"/>
        <v>VALOR MÍNIMO ACEPTABLE</v>
      </c>
      <c r="J52" s="31"/>
      <c r="K52" s="17">
        <f t="shared" si="5"/>
        <v>0</v>
      </c>
      <c r="L52" s="31"/>
      <c r="M52" s="17">
        <f t="shared" si="6"/>
        <v>0</v>
      </c>
      <c r="N52" s="31"/>
      <c r="O52" s="17">
        <f t="shared" si="0"/>
        <v>0</v>
      </c>
      <c r="P52" s="31"/>
      <c r="Q52" s="17">
        <f t="shared" si="1"/>
        <v>0</v>
      </c>
      <c r="R52" s="32">
        <f t="shared" si="7"/>
        <v>0</v>
      </c>
    </row>
    <row r="53" spans="1:18" ht="15" x14ac:dyDescent="0.25"/>
    <row r="54" spans="1:18" ht="24" customHeight="1" x14ac:dyDescent="0.25">
      <c r="C54" s="58" t="s">
        <v>59</v>
      </c>
      <c r="D54" s="59"/>
      <c r="E54" s="59"/>
      <c r="F54" s="59"/>
      <c r="G54" s="59"/>
      <c r="H54" s="59"/>
      <c r="I54" s="59"/>
      <c r="J54" s="59"/>
      <c r="K54" s="59"/>
      <c r="L54" s="59"/>
      <c r="M54" s="59"/>
      <c r="N54" s="59"/>
      <c r="O54" s="59"/>
      <c r="P54" s="59"/>
      <c r="Q54" s="59"/>
      <c r="R54" s="59"/>
    </row>
    <row r="55" spans="1:18" ht="163.5" customHeight="1" x14ac:dyDescent="0.25">
      <c r="C55" s="60" t="s">
        <v>74</v>
      </c>
      <c r="D55" s="61"/>
      <c r="E55" s="61"/>
      <c r="F55" s="61"/>
      <c r="G55" s="61"/>
      <c r="H55" s="61"/>
      <c r="I55" s="61"/>
      <c r="J55" s="61"/>
      <c r="K55" s="61"/>
      <c r="L55" s="61"/>
      <c r="M55" s="61"/>
      <c r="N55" s="61"/>
      <c r="O55" s="61"/>
      <c r="P55" s="61"/>
      <c r="Q55" s="61"/>
      <c r="R55" s="62"/>
    </row>
    <row r="56" spans="1:18" ht="8.25" customHeight="1" x14ac:dyDescent="0.25">
      <c r="B56" s="35"/>
      <c r="C56" s="35"/>
      <c r="D56" s="35"/>
      <c r="E56" s="35"/>
      <c r="F56" s="35"/>
      <c r="G56" s="35"/>
      <c r="H56" s="35"/>
      <c r="I56" s="35"/>
      <c r="J56" s="35"/>
      <c r="K56" s="35"/>
      <c r="L56" s="35"/>
      <c r="M56" s="35"/>
      <c r="N56" s="35"/>
      <c r="O56" s="35"/>
      <c r="P56" s="35"/>
      <c r="Q56" s="35"/>
      <c r="R56" s="34"/>
    </row>
    <row r="57" spans="1:18" ht="259.5" customHeight="1" x14ac:dyDescent="0.25">
      <c r="C57" s="63" t="s">
        <v>60</v>
      </c>
      <c r="D57" s="64"/>
      <c r="E57" s="64"/>
      <c r="F57" s="64"/>
      <c r="G57" s="64"/>
      <c r="H57" s="64"/>
      <c r="I57" s="64"/>
      <c r="J57" s="64"/>
      <c r="K57" s="64"/>
      <c r="L57" s="64"/>
      <c r="M57" s="64"/>
      <c r="N57" s="64"/>
      <c r="O57" s="64"/>
      <c r="P57" s="64"/>
      <c r="Q57" s="64"/>
      <c r="R57" s="65"/>
    </row>
    <row r="58" spans="1:18" s="13" customFormat="1" ht="15" hidden="1" x14ac:dyDescent="0.25">
      <c r="A58" s="15"/>
      <c r="B58" s="36"/>
      <c r="C58" s="36"/>
      <c r="D58" s="36"/>
      <c r="E58" s="36"/>
      <c r="F58" s="36"/>
      <c r="G58" s="34"/>
      <c r="H58" s="34"/>
      <c r="I58" s="18"/>
      <c r="J58" s="18"/>
      <c r="K58" s="18"/>
      <c r="L58" s="18"/>
      <c r="M58" s="18"/>
      <c r="N58" s="34"/>
    </row>
    <row r="59" spans="1:18" s="13" customFormat="1" ht="15" customHeight="1" x14ac:dyDescent="0.25">
      <c r="A59" s="15"/>
      <c r="C59" s="68" t="s">
        <v>13</v>
      </c>
      <c r="D59" s="68"/>
      <c r="E59" s="68"/>
      <c r="F59" s="68"/>
      <c r="G59" s="34"/>
      <c r="H59" s="34"/>
      <c r="I59" s="18"/>
      <c r="J59" s="18"/>
      <c r="K59" s="18"/>
      <c r="L59" s="18"/>
      <c r="M59" s="18"/>
      <c r="N59" s="34"/>
    </row>
    <row r="60" spans="1:18" s="13" customFormat="1" ht="15" x14ac:dyDescent="0.25">
      <c r="A60" s="15"/>
      <c r="B60" s="39"/>
      <c r="C60" s="68"/>
      <c r="D60" s="68"/>
      <c r="E60" s="68"/>
      <c r="F60" s="68"/>
      <c r="G60" s="34"/>
      <c r="H60" s="34"/>
      <c r="I60" s="18"/>
      <c r="J60" s="18"/>
      <c r="K60" s="18"/>
      <c r="L60" s="18"/>
      <c r="M60" s="18"/>
      <c r="N60" s="34"/>
    </row>
    <row r="61" spans="1:18" s="13" customFormat="1" ht="15.75" thickBot="1" x14ac:dyDescent="0.3">
      <c r="A61" s="15"/>
      <c r="B61" s="39"/>
      <c r="C61" s="69"/>
      <c r="D61" s="69"/>
      <c r="E61" s="69"/>
      <c r="F61" s="69"/>
      <c r="G61" s="34"/>
      <c r="H61" s="34"/>
      <c r="I61" s="18"/>
      <c r="J61" s="18"/>
      <c r="K61" s="18"/>
      <c r="L61" s="18"/>
      <c r="M61" s="18"/>
      <c r="N61" s="34"/>
    </row>
    <row r="62" spans="1:18" s="13" customFormat="1" ht="15" x14ac:dyDescent="0.25">
      <c r="A62" s="15"/>
      <c r="C62" s="67" t="s">
        <v>14</v>
      </c>
      <c r="D62" s="67"/>
      <c r="E62" s="67"/>
      <c r="F62" s="67"/>
      <c r="G62" s="34"/>
      <c r="H62" s="34"/>
      <c r="I62" s="18"/>
      <c r="J62" s="18"/>
      <c r="K62" s="18"/>
      <c r="L62" s="18"/>
      <c r="M62" s="18"/>
      <c r="N62" s="34"/>
    </row>
    <row r="63" spans="1:18" s="13" customFormat="1" ht="15" x14ac:dyDescent="0.25">
      <c r="A63" s="15"/>
      <c r="C63" s="66" t="s">
        <v>15</v>
      </c>
      <c r="D63" s="66"/>
      <c r="E63" s="66"/>
      <c r="F63" s="66"/>
      <c r="G63" s="34"/>
      <c r="H63" s="34"/>
      <c r="I63" s="18"/>
      <c r="J63" s="18"/>
      <c r="K63" s="18"/>
      <c r="L63" s="18"/>
      <c r="M63" s="18"/>
      <c r="N63" s="34"/>
    </row>
    <row r="64" spans="1:18" s="13" customFormat="1" ht="3.75" customHeight="1" x14ac:dyDescent="0.25">
      <c r="A64" s="15"/>
      <c r="B64" s="36"/>
      <c r="C64" s="36"/>
      <c r="D64" s="36"/>
      <c r="E64" s="36"/>
      <c r="F64" s="36"/>
      <c r="G64" s="34"/>
      <c r="H64" s="34"/>
      <c r="I64" s="18"/>
      <c r="J64" s="18"/>
      <c r="K64" s="18"/>
      <c r="L64" s="18"/>
      <c r="M64" s="18"/>
      <c r="N64" s="34"/>
    </row>
    <row r="65" spans="1:18" s="13" customFormat="1" ht="15" x14ac:dyDescent="0.25">
      <c r="A65" s="15"/>
      <c r="C65" s="18" t="s">
        <v>16</v>
      </c>
      <c r="D65" s="36"/>
      <c r="E65" s="36"/>
      <c r="F65" s="36"/>
      <c r="G65" s="34"/>
      <c r="H65" s="34"/>
      <c r="I65" s="18"/>
      <c r="J65" s="18"/>
      <c r="K65" s="18"/>
      <c r="L65" s="18"/>
      <c r="M65" s="18"/>
      <c r="N65" s="34"/>
    </row>
    <row r="66" spans="1:18" s="13" customFormat="1" ht="7.5" customHeight="1" x14ac:dyDescent="0.2">
      <c r="A66" s="81"/>
      <c r="B66" s="81"/>
      <c r="C66" s="81"/>
      <c r="D66" s="81"/>
      <c r="E66" s="81"/>
      <c r="F66" s="81"/>
      <c r="G66" s="81"/>
      <c r="H66" s="81"/>
      <c r="I66" s="81"/>
      <c r="J66" s="81"/>
      <c r="K66" s="81"/>
      <c r="L66" s="81"/>
      <c r="M66" s="81"/>
      <c r="N66" s="81"/>
      <c r="O66" s="81"/>
      <c r="P66" s="81"/>
      <c r="Q66" s="81"/>
      <c r="R66" s="81"/>
    </row>
    <row r="67" spans="1:18" s="4" customFormat="1" ht="54" customHeight="1" x14ac:dyDescent="0.25">
      <c r="B67" s="40"/>
      <c r="C67" s="71" t="s">
        <v>61</v>
      </c>
      <c r="D67" s="71"/>
      <c r="E67" s="71"/>
      <c r="F67" s="71"/>
      <c r="G67" s="71"/>
      <c r="H67" s="71"/>
      <c r="I67" s="71"/>
      <c r="J67" s="71"/>
      <c r="K67" s="71"/>
      <c r="L67" s="71"/>
      <c r="M67" s="71"/>
      <c r="N67" s="71"/>
      <c r="O67" s="71"/>
      <c r="P67" s="71"/>
      <c r="Q67" s="71"/>
      <c r="R67" s="71"/>
    </row>
    <row r="68" spans="1:18" s="4" customFormat="1" ht="15" x14ac:dyDescent="0.25">
      <c r="B68" s="82"/>
      <c r="C68" s="82"/>
      <c r="D68" s="82"/>
      <c r="E68" s="82"/>
      <c r="F68" s="82"/>
      <c r="G68" s="82"/>
      <c r="H68" s="82"/>
      <c r="I68" s="82"/>
      <c r="J68" s="82"/>
      <c r="K68" s="82"/>
      <c r="L68" s="82"/>
    </row>
    <row r="69" spans="1:18" s="4" customFormat="1" ht="24.75" customHeight="1" x14ac:dyDescent="0.25">
      <c r="B69" s="41"/>
      <c r="C69" s="72" t="s">
        <v>62</v>
      </c>
      <c r="D69" s="72"/>
      <c r="E69" s="72"/>
      <c r="F69" s="72"/>
      <c r="G69" s="72"/>
      <c r="H69" s="72"/>
      <c r="I69" s="72"/>
      <c r="J69" s="72"/>
      <c r="K69" s="72"/>
      <c r="L69" s="72"/>
      <c r="M69" s="72"/>
      <c r="N69" s="72"/>
      <c r="O69" s="72"/>
      <c r="P69" s="72"/>
      <c r="Q69" s="72"/>
      <c r="R69" s="72"/>
    </row>
    <row r="70" spans="1:18" ht="0" hidden="1" customHeight="1" x14ac:dyDescent="0.25">
      <c r="A70" s="53" t="s">
        <v>17</v>
      </c>
      <c r="B70" s="53"/>
      <c r="C70" s="53"/>
      <c r="D70" s="53"/>
      <c r="E70" s="53"/>
      <c r="F70" s="53"/>
      <c r="G70" s="53"/>
      <c r="H70" s="53"/>
      <c r="I70" s="53"/>
      <c r="J70" s="53"/>
      <c r="K70" s="53"/>
      <c r="L70" s="53"/>
      <c r="M70" s="53"/>
    </row>
  </sheetData>
  <sheetProtection selectLockedCells="1"/>
  <mergeCells count="42">
    <mergeCell ref="C16:R16"/>
    <mergeCell ref="C15:R15"/>
    <mergeCell ref="C12:R13"/>
    <mergeCell ref="C9:D9"/>
    <mergeCell ref="C2:C5"/>
    <mergeCell ref="D2:P2"/>
    <mergeCell ref="D3:P3"/>
    <mergeCell ref="D4:P5"/>
    <mergeCell ref="E9:F9"/>
    <mergeCell ref="I9:J9"/>
    <mergeCell ref="C67:R67"/>
    <mergeCell ref="C69:R69"/>
    <mergeCell ref="C18:I18"/>
    <mergeCell ref="C19:I19"/>
    <mergeCell ref="K18:R18"/>
    <mergeCell ref="K19:R19"/>
    <mergeCell ref="A66:R66"/>
    <mergeCell ref="B68:L68"/>
    <mergeCell ref="F21:F22"/>
    <mergeCell ref="G21:G22"/>
    <mergeCell ref="H21:H22"/>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B2:B5"/>
    <mergeCell ref="Q2:R2"/>
    <mergeCell ref="Q3:R3"/>
    <mergeCell ref="Q4:R4"/>
    <mergeCell ref="Q5:R5"/>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9"/>
      <c r="C2" s="109"/>
      <c r="D2" s="110" t="s">
        <v>0</v>
      </c>
      <c r="E2" s="111"/>
      <c r="F2" s="111"/>
      <c r="G2" s="111"/>
      <c r="H2" s="112"/>
      <c r="I2" s="110" t="s">
        <v>18</v>
      </c>
      <c r="J2" s="112"/>
      <c r="K2" s="2"/>
    </row>
    <row r="3" spans="2:11" ht="15" customHeight="1" x14ac:dyDescent="0.25">
      <c r="B3" s="109"/>
      <c r="C3" s="109"/>
      <c r="D3" s="110" t="s">
        <v>1</v>
      </c>
      <c r="E3" s="111"/>
      <c r="F3" s="111"/>
      <c r="G3" s="111"/>
      <c r="H3" s="112"/>
      <c r="I3" s="110" t="s">
        <v>63</v>
      </c>
      <c r="J3" s="112"/>
      <c r="K3" s="3"/>
    </row>
    <row r="4" spans="2:11" ht="15" customHeight="1" x14ac:dyDescent="0.25">
      <c r="B4" s="109"/>
      <c r="C4" s="109"/>
      <c r="D4" s="113" t="s">
        <v>2</v>
      </c>
      <c r="E4" s="114"/>
      <c r="F4" s="114"/>
      <c r="G4" s="114"/>
      <c r="H4" s="115"/>
      <c r="I4" s="110" t="s">
        <v>64</v>
      </c>
      <c r="J4" s="112"/>
      <c r="K4" s="3"/>
    </row>
    <row r="5" spans="2:11" ht="15" customHeight="1" x14ac:dyDescent="0.25">
      <c r="B5" s="109"/>
      <c r="C5" s="109"/>
      <c r="D5" s="116"/>
      <c r="E5" s="117"/>
      <c r="F5" s="117"/>
      <c r="G5" s="117"/>
      <c r="H5" s="118"/>
      <c r="I5" s="110" t="s">
        <v>65</v>
      </c>
      <c r="J5" s="112"/>
      <c r="K5" s="3"/>
    </row>
    <row r="6" spans="2:11" x14ac:dyDescent="0.25">
      <c r="K6" s="4"/>
    </row>
    <row r="7" spans="2:11" ht="15.75" customHeight="1" x14ac:dyDescent="0.25">
      <c r="B7" s="120" t="s">
        <v>19</v>
      </c>
      <c r="C7" s="120"/>
      <c r="D7" s="120"/>
      <c r="E7" s="120"/>
      <c r="F7" s="120"/>
      <c r="G7" s="120"/>
      <c r="H7" s="120"/>
      <c r="I7" s="120"/>
      <c r="J7" s="120"/>
      <c r="K7" s="5"/>
    </row>
    <row r="8" spans="2:11" ht="15.75" customHeight="1" x14ac:dyDescent="0.25">
      <c r="B8" s="121" t="s">
        <v>20</v>
      </c>
      <c r="C8" s="121" t="s">
        <v>21</v>
      </c>
      <c r="D8" s="121"/>
      <c r="E8" s="121"/>
      <c r="F8" s="121"/>
      <c r="G8" s="120" t="s">
        <v>22</v>
      </c>
      <c r="H8" s="120"/>
      <c r="I8" s="120"/>
      <c r="J8" s="120"/>
      <c r="K8" s="5"/>
    </row>
    <row r="9" spans="2:11" ht="15.75" customHeight="1" x14ac:dyDescent="0.25">
      <c r="B9" s="121"/>
      <c r="C9" s="6" t="s">
        <v>23</v>
      </c>
      <c r="D9" s="6" t="s">
        <v>24</v>
      </c>
      <c r="E9" s="121" t="s">
        <v>25</v>
      </c>
      <c r="F9" s="121"/>
      <c r="G9" s="120"/>
      <c r="H9" s="120"/>
      <c r="I9" s="120"/>
      <c r="J9" s="120"/>
      <c r="K9" s="5"/>
    </row>
    <row r="10" spans="2:11" ht="15.75" customHeight="1" x14ac:dyDescent="0.25">
      <c r="B10" s="7">
        <v>1</v>
      </c>
      <c r="C10" s="7">
        <v>2022</v>
      </c>
      <c r="D10" s="7">
        <v>1</v>
      </c>
      <c r="E10" s="119">
        <v>28</v>
      </c>
      <c r="F10" s="119"/>
      <c r="G10" s="108" t="s">
        <v>26</v>
      </c>
      <c r="H10" s="108"/>
      <c r="I10" s="108"/>
      <c r="J10" s="108"/>
      <c r="K10" s="8"/>
    </row>
    <row r="11" spans="2:11" ht="24.75" customHeight="1" x14ac:dyDescent="0.25">
      <c r="B11" s="7">
        <v>2</v>
      </c>
      <c r="C11" s="7">
        <v>2022</v>
      </c>
      <c r="D11" s="7">
        <v>5</v>
      </c>
      <c r="E11" s="119">
        <v>31</v>
      </c>
      <c r="F11" s="119"/>
      <c r="G11" s="108" t="s">
        <v>27</v>
      </c>
      <c r="H11" s="108"/>
      <c r="I11" s="108"/>
      <c r="J11" s="108"/>
      <c r="K11" s="8"/>
    </row>
    <row r="12" spans="2:11" ht="46.5" customHeight="1" x14ac:dyDescent="0.25">
      <c r="B12" s="7">
        <v>3</v>
      </c>
      <c r="C12" s="7">
        <v>2024</v>
      </c>
      <c r="D12" s="7">
        <v>4</v>
      </c>
      <c r="E12" s="119">
        <v>29</v>
      </c>
      <c r="F12" s="119"/>
      <c r="G12" s="108" t="s">
        <v>28</v>
      </c>
      <c r="H12" s="108"/>
      <c r="I12" s="108"/>
      <c r="J12" s="108"/>
      <c r="K12" s="8"/>
    </row>
    <row r="13" spans="2:11" ht="154.5" customHeight="1" x14ac:dyDescent="0.25">
      <c r="B13" s="7">
        <v>4</v>
      </c>
      <c r="C13" s="7">
        <v>2024</v>
      </c>
      <c r="D13" s="7">
        <v>7</v>
      </c>
      <c r="E13" s="119">
        <v>31</v>
      </c>
      <c r="F13" s="119"/>
      <c r="G13" s="108" t="s">
        <v>52</v>
      </c>
      <c r="H13" s="108"/>
      <c r="I13" s="108"/>
      <c r="J13" s="108"/>
      <c r="K13" s="8"/>
    </row>
    <row r="14" spans="2:11" ht="103.5" customHeight="1" x14ac:dyDescent="0.25">
      <c r="B14" s="7">
        <v>5</v>
      </c>
      <c r="C14" s="7">
        <v>2025</v>
      </c>
      <c r="D14" s="7">
        <v>2</v>
      </c>
      <c r="E14" s="119"/>
      <c r="F14" s="119"/>
      <c r="G14" s="108" t="s">
        <v>75</v>
      </c>
      <c r="H14" s="108"/>
      <c r="I14" s="108"/>
      <c r="J14" s="108"/>
      <c r="K14" s="8"/>
    </row>
    <row r="15" spans="2:11" ht="15.75" customHeight="1" x14ac:dyDescent="0.25">
      <c r="B15" s="121" t="s">
        <v>29</v>
      </c>
      <c r="C15" s="121"/>
      <c r="D15" s="121"/>
      <c r="E15" s="121"/>
      <c r="F15" s="121"/>
      <c r="G15" s="121"/>
      <c r="H15" s="121"/>
      <c r="I15" s="121"/>
      <c r="J15" s="121"/>
      <c r="K15" s="9"/>
    </row>
    <row r="16" spans="2:11" x14ac:dyDescent="0.25">
      <c r="B16" s="121" t="s">
        <v>30</v>
      </c>
      <c r="C16" s="121"/>
      <c r="D16" s="121"/>
      <c r="E16" s="121"/>
      <c r="F16" s="121" t="s">
        <v>31</v>
      </c>
      <c r="G16" s="121"/>
      <c r="H16" s="121"/>
      <c r="I16" s="121"/>
      <c r="J16" s="121"/>
      <c r="K16" s="9"/>
    </row>
    <row r="17" spans="2:11" ht="15.75" customHeight="1" x14ac:dyDescent="0.25">
      <c r="B17" s="119" t="s">
        <v>32</v>
      </c>
      <c r="C17" s="119"/>
      <c r="D17" s="119"/>
      <c r="E17" s="119"/>
      <c r="F17" s="119" t="s">
        <v>68</v>
      </c>
      <c r="G17" s="119"/>
      <c r="H17" s="119"/>
      <c r="I17" s="119"/>
      <c r="J17" s="119"/>
      <c r="K17" s="10"/>
    </row>
    <row r="18" spans="2:11" x14ac:dyDescent="0.25">
      <c r="B18" s="121" t="s">
        <v>33</v>
      </c>
      <c r="C18" s="121"/>
      <c r="D18" s="121"/>
      <c r="E18" s="121"/>
      <c r="F18" s="121"/>
      <c r="G18" s="121"/>
      <c r="H18" s="121"/>
      <c r="I18" s="121"/>
      <c r="J18" s="121"/>
      <c r="K18" s="9"/>
    </row>
    <row r="19" spans="2:11" x14ac:dyDescent="0.25">
      <c r="B19" s="121" t="s">
        <v>30</v>
      </c>
      <c r="C19" s="121"/>
      <c r="D19" s="121"/>
      <c r="E19" s="121"/>
      <c r="F19" s="121" t="s">
        <v>31</v>
      </c>
      <c r="G19" s="121"/>
      <c r="H19" s="121"/>
      <c r="I19" s="121"/>
      <c r="J19" s="121"/>
      <c r="K19" s="9"/>
    </row>
    <row r="20" spans="2:11" ht="15.75" customHeight="1" x14ac:dyDescent="0.25">
      <c r="B20" s="123" t="s">
        <v>34</v>
      </c>
      <c r="C20" s="123"/>
      <c r="D20" s="123"/>
      <c r="E20" s="123"/>
      <c r="F20" s="123" t="s">
        <v>35</v>
      </c>
      <c r="G20" s="123"/>
      <c r="H20" s="123"/>
      <c r="I20" s="123"/>
      <c r="J20" s="123"/>
      <c r="K20" s="11"/>
    </row>
    <row r="21" spans="2:11" ht="15.75" customHeight="1" x14ac:dyDescent="0.25">
      <c r="B21" s="120" t="s">
        <v>36</v>
      </c>
      <c r="C21" s="120"/>
      <c r="D21" s="120"/>
      <c r="E21" s="120"/>
      <c r="F21" s="120"/>
      <c r="G21" s="120"/>
      <c r="H21" s="120"/>
      <c r="I21" s="120"/>
      <c r="J21" s="120"/>
      <c r="K21" s="5"/>
    </row>
    <row r="22" spans="2:11" x14ac:dyDescent="0.25">
      <c r="B22" s="121" t="s">
        <v>30</v>
      </c>
      <c r="C22" s="121"/>
      <c r="D22" s="121"/>
      <c r="E22" s="121" t="s">
        <v>31</v>
      </c>
      <c r="F22" s="121"/>
      <c r="G22" s="121"/>
      <c r="H22" s="121" t="s">
        <v>37</v>
      </c>
      <c r="I22" s="121"/>
      <c r="J22" s="121"/>
      <c r="K22" s="9"/>
    </row>
    <row r="23" spans="2:11" x14ac:dyDescent="0.25">
      <c r="B23" s="121"/>
      <c r="C23" s="121"/>
      <c r="D23" s="121"/>
      <c r="E23" s="121"/>
      <c r="F23" s="121"/>
      <c r="G23" s="121"/>
      <c r="H23" s="6" t="s">
        <v>23</v>
      </c>
      <c r="I23" s="6" t="s">
        <v>24</v>
      </c>
      <c r="J23" s="6" t="s">
        <v>25</v>
      </c>
      <c r="K23" s="9"/>
    </row>
    <row r="24" spans="2:11" x14ac:dyDescent="0.25">
      <c r="B24" s="119" t="s">
        <v>38</v>
      </c>
      <c r="C24" s="119"/>
      <c r="D24" s="119"/>
      <c r="E24" s="123" t="s">
        <v>39</v>
      </c>
      <c r="F24" s="123"/>
      <c r="G24" s="123"/>
      <c r="H24" s="7">
        <v>2025</v>
      </c>
      <c r="I24" s="7">
        <v>2</v>
      </c>
      <c r="J24" s="7"/>
      <c r="K24" s="10"/>
    </row>
    <row r="25" spans="2:11" x14ac:dyDescent="0.25">
      <c r="K25" s="4"/>
    </row>
    <row r="26" spans="2:11" ht="56.25" customHeight="1" x14ac:dyDescent="0.25">
      <c r="B26" s="4"/>
      <c r="C26" s="124" t="s">
        <v>40</v>
      </c>
      <c r="D26" s="124"/>
      <c r="E26" s="124"/>
      <c r="F26" s="124"/>
      <c r="G26" s="124"/>
      <c r="H26" s="124"/>
      <c r="I26" s="124"/>
      <c r="K26" s="4"/>
    </row>
    <row r="27" spans="2:11" ht="16.5" customHeight="1" x14ac:dyDescent="0.25">
      <c r="E27" s="122" t="s">
        <v>41</v>
      </c>
      <c r="F27" s="122"/>
      <c r="G27" s="122"/>
      <c r="H27" s="122"/>
      <c r="I27" s="122"/>
      <c r="J27" s="122"/>
      <c r="K27" s="12"/>
    </row>
    <row r="28" spans="2:11" x14ac:dyDescent="0.25">
      <c r="B28" s="4"/>
      <c r="C28" s="4"/>
      <c r="D28" s="4"/>
      <c r="E28" s="122"/>
      <c r="F28" s="122"/>
      <c r="G28" s="122"/>
      <c r="H28" s="122"/>
      <c r="I28" s="122"/>
      <c r="J28" s="122"/>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4" t="s">
        <v>67</v>
      </c>
    </row>
    <row r="4" spans="5:9" x14ac:dyDescent="0.25">
      <c r="E4" s="45">
        <v>0.01</v>
      </c>
      <c r="G4" s="20" t="s">
        <v>42</v>
      </c>
      <c r="H4" s="20" t="s">
        <v>43</v>
      </c>
      <c r="I4" s="20" t="s">
        <v>44</v>
      </c>
    </row>
    <row r="5" spans="5:9" x14ac:dyDescent="0.25">
      <c r="E5" s="46">
        <v>0.02</v>
      </c>
      <c r="G5" s="1" t="s">
        <v>45</v>
      </c>
      <c r="H5" s="21" t="s">
        <v>46</v>
      </c>
      <c r="I5" s="21" t="s">
        <v>47</v>
      </c>
    </row>
    <row r="6" spans="5:9" x14ac:dyDescent="0.25">
      <c r="E6" s="46">
        <v>0.03</v>
      </c>
      <c r="G6" s="21"/>
      <c r="H6" s="21" t="s">
        <v>48</v>
      </c>
      <c r="I6" s="21" t="s">
        <v>49</v>
      </c>
    </row>
    <row r="7" spans="5:9" x14ac:dyDescent="0.25">
      <c r="E7" s="46">
        <v>0.04</v>
      </c>
      <c r="G7" s="21"/>
      <c r="H7" s="21"/>
      <c r="I7" s="21" t="s">
        <v>50</v>
      </c>
    </row>
    <row r="8" spans="5:9" x14ac:dyDescent="0.25">
      <c r="E8" s="46">
        <v>0.05</v>
      </c>
      <c r="G8" s="21"/>
      <c r="H8" s="21"/>
      <c r="I8" s="1" t="s">
        <v>51</v>
      </c>
    </row>
    <row r="9" spans="5:9" x14ac:dyDescent="0.25">
      <c r="E9" s="46">
        <v>0.06</v>
      </c>
    </row>
    <row r="10" spans="5:9" x14ac:dyDescent="0.25">
      <c r="E10" s="46">
        <v>7.0000000000000007E-2</v>
      </c>
    </row>
    <row r="11" spans="5:9" x14ac:dyDescent="0.25">
      <c r="E11" s="46">
        <v>0.08</v>
      </c>
    </row>
    <row r="12" spans="5:9" x14ac:dyDescent="0.25">
      <c r="E12" s="46">
        <v>0.09</v>
      </c>
    </row>
    <row r="13" spans="5:9" x14ac:dyDescent="0.25">
      <c r="E13" s="46">
        <v>0.1</v>
      </c>
    </row>
    <row r="14" spans="5:9" x14ac:dyDescent="0.25">
      <c r="E14" s="46">
        <v>0.11</v>
      </c>
    </row>
    <row r="15" spans="5:9" x14ac:dyDescent="0.25">
      <c r="E15" s="46">
        <v>0.12</v>
      </c>
    </row>
    <row r="16" spans="5:9" x14ac:dyDescent="0.25">
      <c r="E16" s="46">
        <v>0.13</v>
      </c>
    </row>
    <row r="17" spans="5:5" x14ac:dyDescent="0.25">
      <c r="E17" s="46">
        <v>0.14000000000000001</v>
      </c>
    </row>
    <row r="18" spans="5:5" x14ac:dyDescent="0.25">
      <c r="E18" s="46">
        <v>0.15</v>
      </c>
    </row>
    <row r="19" spans="5:5" x14ac:dyDescent="0.25">
      <c r="E19" s="46">
        <v>0.16</v>
      </c>
    </row>
    <row r="20" spans="5:5" x14ac:dyDescent="0.25">
      <c r="E20" s="46">
        <v>0.17</v>
      </c>
    </row>
    <row r="21" spans="5:5" x14ac:dyDescent="0.25">
      <c r="E21" s="46">
        <v>0.18</v>
      </c>
    </row>
    <row r="22" spans="5:5" x14ac:dyDescent="0.25">
      <c r="E22" s="46">
        <v>0.19</v>
      </c>
    </row>
    <row r="23" spans="5:5" x14ac:dyDescent="0.25">
      <c r="E23" s="46">
        <v>0.2</v>
      </c>
    </row>
    <row r="24" spans="5:5" x14ac:dyDescent="0.25">
      <c r="E24" s="46">
        <v>0.21</v>
      </c>
    </row>
    <row r="25" spans="5:5" x14ac:dyDescent="0.25">
      <c r="E25" s="46">
        <v>0.22</v>
      </c>
    </row>
    <row r="26" spans="5:5" x14ac:dyDescent="0.25">
      <c r="E26" s="46">
        <v>0.23</v>
      </c>
    </row>
    <row r="27" spans="5:5" x14ac:dyDescent="0.25">
      <c r="E27" s="46">
        <v>0.24</v>
      </c>
    </row>
    <row r="28" spans="5:5" x14ac:dyDescent="0.25">
      <c r="E28" s="46">
        <v>0.25</v>
      </c>
    </row>
    <row r="29" spans="5:5" x14ac:dyDescent="0.25">
      <c r="E29" s="46">
        <v>0.26</v>
      </c>
    </row>
    <row r="30" spans="5:5" x14ac:dyDescent="0.25">
      <c r="E30" s="46">
        <v>0.27</v>
      </c>
    </row>
    <row r="31" spans="5:5" x14ac:dyDescent="0.25">
      <c r="E31" s="46">
        <v>0.28000000000000003</v>
      </c>
    </row>
    <row r="32" spans="5:5" x14ac:dyDescent="0.25">
      <c r="E32" s="46">
        <v>0.28999999999999998</v>
      </c>
    </row>
    <row r="33" spans="5:5" x14ac:dyDescent="0.25">
      <c r="E33" s="46">
        <v>0.3</v>
      </c>
    </row>
    <row r="34" spans="5:5" x14ac:dyDescent="0.25">
      <c r="E34" s="46">
        <v>0.31</v>
      </c>
    </row>
    <row r="35" spans="5:5" x14ac:dyDescent="0.25">
      <c r="E35" s="46">
        <v>0.32</v>
      </c>
    </row>
    <row r="36" spans="5:5" x14ac:dyDescent="0.25">
      <c r="E36" s="46">
        <v>0.33</v>
      </c>
    </row>
    <row r="37" spans="5:5" x14ac:dyDescent="0.25">
      <c r="E37" s="46">
        <v>0.34</v>
      </c>
    </row>
    <row r="38" spans="5:5" x14ac:dyDescent="0.25">
      <c r="E38" s="46">
        <v>0.35</v>
      </c>
    </row>
    <row r="39" spans="5:5" x14ac:dyDescent="0.25">
      <c r="E39" s="46">
        <v>0.36</v>
      </c>
    </row>
    <row r="40" spans="5:5" x14ac:dyDescent="0.25">
      <c r="E40" s="46">
        <v>0.37</v>
      </c>
    </row>
    <row r="41" spans="5:5" x14ac:dyDescent="0.25">
      <c r="E41" s="46">
        <v>0.38</v>
      </c>
    </row>
    <row r="42" spans="5:5" x14ac:dyDescent="0.25">
      <c r="E42" s="46">
        <v>0.39</v>
      </c>
    </row>
    <row r="43" spans="5:5" x14ac:dyDescent="0.25">
      <c r="E43" s="46">
        <v>0.4</v>
      </c>
    </row>
    <row r="44" spans="5:5" x14ac:dyDescent="0.25">
      <c r="E44" s="46">
        <v>0.41</v>
      </c>
    </row>
    <row r="45" spans="5:5" x14ac:dyDescent="0.25">
      <c r="E45" s="46">
        <v>0.42</v>
      </c>
    </row>
    <row r="46" spans="5:5" x14ac:dyDescent="0.25">
      <c r="E46" s="46">
        <v>0.43</v>
      </c>
    </row>
    <row r="47" spans="5:5" x14ac:dyDescent="0.25">
      <c r="E47" s="46">
        <v>0.44</v>
      </c>
    </row>
    <row r="48" spans="5:5" x14ac:dyDescent="0.25">
      <c r="E48" s="46">
        <v>0.45</v>
      </c>
    </row>
    <row r="49" spans="5:5" x14ac:dyDescent="0.25">
      <c r="E49" s="46">
        <v>0.46</v>
      </c>
    </row>
    <row r="50" spans="5:5" x14ac:dyDescent="0.25">
      <c r="E50" s="46">
        <v>0.47</v>
      </c>
    </row>
    <row r="51" spans="5:5" x14ac:dyDescent="0.25">
      <c r="E51" s="46">
        <v>0.48</v>
      </c>
    </row>
    <row r="52" spans="5:5" x14ac:dyDescent="0.25">
      <c r="E52" s="46">
        <v>0.49</v>
      </c>
    </row>
    <row r="53" spans="5:5" x14ac:dyDescent="0.25">
      <c r="E53" s="46">
        <v>0.5</v>
      </c>
    </row>
    <row r="54" spans="5:5" x14ac:dyDescent="0.25">
      <c r="E54" s="46">
        <f t="shared" ref="E54:E70" si="0">+E53+1%</f>
        <v>0.51</v>
      </c>
    </row>
    <row r="55" spans="5:5" x14ac:dyDescent="0.25">
      <c r="E55" s="46">
        <f t="shared" si="0"/>
        <v>0.52</v>
      </c>
    </row>
    <row r="56" spans="5:5" x14ac:dyDescent="0.25">
      <c r="E56" s="46">
        <f t="shared" si="0"/>
        <v>0.53</v>
      </c>
    </row>
    <row r="57" spans="5:5" x14ac:dyDescent="0.25">
      <c r="E57" s="46">
        <f t="shared" si="0"/>
        <v>0.54</v>
      </c>
    </row>
    <row r="58" spans="5:5" x14ac:dyDescent="0.25">
      <c r="E58" s="46">
        <f t="shared" si="0"/>
        <v>0.55000000000000004</v>
      </c>
    </row>
    <row r="59" spans="5:5" x14ac:dyDescent="0.25">
      <c r="E59" s="46">
        <f t="shared" si="0"/>
        <v>0.56000000000000005</v>
      </c>
    </row>
    <row r="60" spans="5:5" x14ac:dyDescent="0.25">
      <c r="E60" s="46">
        <f t="shared" si="0"/>
        <v>0.57000000000000006</v>
      </c>
    </row>
    <row r="61" spans="5:5" x14ac:dyDescent="0.25">
      <c r="E61" s="46">
        <f t="shared" si="0"/>
        <v>0.58000000000000007</v>
      </c>
    </row>
    <row r="62" spans="5:5" x14ac:dyDescent="0.25">
      <c r="E62" s="46">
        <f t="shared" si="0"/>
        <v>0.59000000000000008</v>
      </c>
    </row>
    <row r="63" spans="5:5" x14ac:dyDescent="0.25">
      <c r="E63" s="46">
        <f t="shared" si="0"/>
        <v>0.60000000000000009</v>
      </c>
    </row>
    <row r="64" spans="5:5" x14ac:dyDescent="0.25">
      <c r="E64" s="46">
        <f t="shared" si="0"/>
        <v>0.6100000000000001</v>
      </c>
    </row>
    <row r="65" spans="5:5" x14ac:dyDescent="0.25">
      <c r="E65" s="46">
        <f>+E64+1%</f>
        <v>0.62000000000000011</v>
      </c>
    </row>
    <row r="66" spans="5:5" x14ac:dyDescent="0.25">
      <c r="E66" s="46">
        <f t="shared" si="0"/>
        <v>0.63000000000000012</v>
      </c>
    </row>
    <row r="67" spans="5:5" x14ac:dyDescent="0.25">
      <c r="E67" s="46">
        <f t="shared" si="0"/>
        <v>0.64000000000000012</v>
      </c>
    </row>
    <row r="68" spans="5:5" x14ac:dyDescent="0.25">
      <c r="E68" s="46">
        <f t="shared" si="0"/>
        <v>0.65000000000000013</v>
      </c>
    </row>
    <row r="69" spans="5:5" x14ac:dyDescent="0.25">
      <c r="E69" s="46">
        <f t="shared" si="0"/>
        <v>0.66000000000000014</v>
      </c>
    </row>
    <row r="70" spans="5:5" x14ac:dyDescent="0.25">
      <c r="E70" s="46">
        <f t="shared" si="0"/>
        <v>0.67000000000000015</v>
      </c>
    </row>
    <row r="71" spans="5:5" x14ac:dyDescent="0.25">
      <c r="E71" s="46">
        <f t="shared" ref="E71:E82" si="1">+E70+1%</f>
        <v>0.68000000000000016</v>
      </c>
    </row>
    <row r="72" spans="5:5" x14ac:dyDescent="0.25">
      <c r="E72" s="46">
        <f t="shared" si="1"/>
        <v>0.69000000000000017</v>
      </c>
    </row>
    <row r="73" spans="5:5" x14ac:dyDescent="0.25">
      <c r="E73" s="46">
        <f t="shared" si="1"/>
        <v>0.70000000000000018</v>
      </c>
    </row>
    <row r="74" spans="5:5" x14ac:dyDescent="0.25">
      <c r="E74" s="46">
        <f t="shared" si="1"/>
        <v>0.71000000000000019</v>
      </c>
    </row>
    <row r="75" spans="5:5" x14ac:dyDescent="0.25">
      <c r="E75" s="46">
        <f t="shared" si="1"/>
        <v>0.7200000000000002</v>
      </c>
    </row>
    <row r="76" spans="5:5" x14ac:dyDescent="0.25">
      <c r="E76" s="46">
        <f t="shared" si="1"/>
        <v>0.7300000000000002</v>
      </c>
    </row>
    <row r="77" spans="5:5" x14ac:dyDescent="0.25">
      <c r="E77" s="46">
        <f t="shared" si="1"/>
        <v>0.74000000000000021</v>
      </c>
    </row>
    <row r="78" spans="5:5" x14ac:dyDescent="0.25">
      <c r="E78" s="46">
        <f t="shared" si="1"/>
        <v>0.75000000000000022</v>
      </c>
    </row>
    <row r="79" spans="5:5" x14ac:dyDescent="0.25">
      <c r="E79" s="46">
        <f t="shared" si="1"/>
        <v>0.76000000000000023</v>
      </c>
    </row>
    <row r="80" spans="5:5" x14ac:dyDescent="0.25">
      <c r="E80" s="46">
        <f t="shared" si="1"/>
        <v>0.77000000000000024</v>
      </c>
    </row>
    <row r="81" spans="5:5" x14ac:dyDescent="0.25">
      <c r="E81" s="46">
        <f t="shared" si="1"/>
        <v>0.78000000000000025</v>
      </c>
    </row>
    <row r="82" spans="5:5" x14ac:dyDescent="0.25">
      <c r="E82" s="46">
        <f t="shared" si="1"/>
        <v>0.79000000000000026</v>
      </c>
    </row>
    <row r="83" spans="5:5" x14ac:dyDescent="0.25">
      <c r="E83" s="46">
        <f>+E82+1%</f>
        <v>0.80000000000000027</v>
      </c>
    </row>
    <row r="84" spans="5:5" x14ac:dyDescent="0.25">
      <c r="E84" s="46">
        <f t="shared" ref="E84:E93" si="2">+E83+1%</f>
        <v>0.81000000000000028</v>
      </c>
    </row>
    <row r="85" spans="5:5" x14ac:dyDescent="0.25">
      <c r="E85" s="46">
        <f t="shared" si="2"/>
        <v>0.82000000000000028</v>
      </c>
    </row>
    <row r="86" spans="5:5" x14ac:dyDescent="0.25">
      <c r="E86" s="46">
        <f t="shared" si="2"/>
        <v>0.83000000000000029</v>
      </c>
    </row>
    <row r="87" spans="5:5" x14ac:dyDescent="0.25">
      <c r="E87" s="46">
        <f t="shared" si="2"/>
        <v>0.8400000000000003</v>
      </c>
    </row>
    <row r="88" spans="5:5" x14ac:dyDescent="0.25">
      <c r="E88" s="46">
        <f t="shared" si="2"/>
        <v>0.85000000000000031</v>
      </c>
    </row>
    <row r="89" spans="5:5" x14ac:dyDescent="0.25">
      <c r="E89" s="46">
        <f t="shared" si="2"/>
        <v>0.86000000000000032</v>
      </c>
    </row>
    <row r="90" spans="5:5" x14ac:dyDescent="0.25">
      <c r="E90" s="46">
        <f t="shared" si="2"/>
        <v>0.87000000000000033</v>
      </c>
    </row>
    <row r="91" spans="5:5" x14ac:dyDescent="0.25">
      <c r="E91" s="46">
        <f t="shared" si="2"/>
        <v>0.88000000000000034</v>
      </c>
    </row>
    <row r="92" spans="5:5" x14ac:dyDescent="0.25">
      <c r="E92" s="46">
        <f t="shared" si="2"/>
        <v>0.89000000000000035</v>
      </c>
    </row>
    <row r="93" spans="5:5" x14ac:dyDescent="0.25">
      <c r="E93" s="46">
        <f t="shared" si="2"/>
        <v>0.90000000000000036</v>
      </c>
    </row>
    <row r="94" spans="5:5" x14ac:dyDescent="0.25">
      <c r="E94" s="46">
        <f t="shared" ref="E94:E103" si="3">+E93+1%</f>
        <v>0.91000000000000036</v>
      </c>
    </row>
    <row r="95" spans="5:5" x14ac:dyDescent="0.25">
      <c r="E95" s="46">
        <f t="shared" si="3"/>
        <v>0.92000000000000037</v>
      </c>
    </row>
    <row r="96" spans="5:5" x14ac:dyDescent="0.25">
      <c r="E96" s="46">
        <f t="shared" si="3"/>
        <v>0.93000000000000038</v>
      </c>
    </row>
    <row r="97" spans="5:5" x14ac:dyDescent="0.25">
      <c r="E97" s="46">
        <f t="shared" si="3"/>
        <v>0.94000000000000039</v>
      </c>
    </row>
    <row r="98" spans="5:5" x14ac:dyDescent="0.25">
      <c r="E98" s="46">
        <f t="shared" si="3"/>
        <v>0.9500000000000004</v>
      </c>
    </row>
    <row r="99" spans="5:5" x14ac:dyDescent="0.25">
      <c r="E99" s="46">
        <f t="shared" si="3"/>
        <v>0.96000000000000041</v>
      </c>
    </row>
    <row r="100" spans="5:5" x14ac:dyDescent="0.25">
      <c r="E100" s="46">
        <f t="shared" si="3"/>
        <v>0.97000000000000042</v>
      </c>
    </row>
    <row r="101" spans="5:5" x14ac:dyDescent="0.25">
      <c r="E101" s="46">
        <f t="shared" si="3"/>
        <v>0.98000000000000043</v>
      </c>
    </row>
    <row r="102" spans="5:5" x14ac:dyDescent="0.25">
      <c r="E102" s="46">
        <f t="shared" si="3"/>
        <v>0.99000000000000044</v>
      </c>
    </row>
    <row r="103" spans="5:5" x14ac:dyDescent="0.25">
      <c r="E103" s="4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2025-03-07T21:08:42Z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