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45-2/DOCUEMENTOS DE PUBLICACIÓN/"/>
    </mc:Choice>
  </mc:AlternateContent>
  <xr:revisionPtr revIDLastSave="125" documentId="13_ncr:1_{F325527D-AE3E-4150-8C66-BA9D114568FD}" xr6:coauthVersionLast="47" xr6:coauthVersionMax="47" xr10:uidLastSave="{6AE713C4-7EAA-4A9D-A4AA-0F09EDE9DA54}"/>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J14" i="7"/>
  <c r="L14" i="7"/>
  <c r="N14" i="7" s="1"/>
  <c r="M14" i="7"/>
  <c r="H15" i="7"/>
  <c r="J15" i="7"/>
  <c r="L15" i="7"/>
  <c r="M15" i="7"/>
  <c r="N15" i="7"/>
  <c r="H16" i="7"/>
  <c r="J16" i="7"/>
  <c r="L16" i="7"/>
  <c r="M16" i="7"/>
  <c r="O26" i="7" s="1"/>
  <c r="N16" i="7"/>
  <c r="O16" i="7"/>
  <c r="H17" i="7"/>
  <c r="J17" i="7"/>
  <c r="L17" i="7"/>
  <c r="N17" i="7" s="1"/>
  <c r="M17" i="7"/>
  <c r="H18" i="7"/>
  <c r="J18" i="7"/>
  <c r="L18" i="7"/>
  <c r="M18" i="7" s="1"/>
  <c r="H19" i="7"/>
  <c r="J19" i="7"/>
  <c r="L19" i="7"/>
  <c r="M19" i="7" s="1"/>
  <c r="H20" i="7"/>
  <c r="J20" i="7"/>
  <c r="K20" i="7" s="1"/>
  <c r="L20" i="7"/>
  <c r="M20" i="7" s="1"/>
  <c r="O22" i="7"/>
  <c r="O23" i="7"/>
  <c r="O25" i="7"/>
  <c r="O28" i="7"/>
  <c r="O29" i="7" s="1"/>
  <c r="K17" i="7" l="1"/>
  <c r="K16" i="7"/>
  <c r="O15" i="7"/>
  <c r="K15" i="7"/>
  <c r="K19" i="7"/>
  <c r="O27" i="7"/>
  <c r="N20" i="7"/>
  <c r="O20" i="7" s="1"/>
  <c r="K18" i="7"/>
  <c r="N18" i="7"/>
  <c r="N19" i="7"/>
  <c r="O19" i="7" s="1"/>
  <c r="O18" i="7"/>
  <c r="K14" i="7"/>
  <c r="O14" i="7"/>
  <c r="O21" i="7"/>
  <c r="O24" i="7" s="1"/>
  <c r="O17" i="7"/>
  <c r="O30" i="7" l="1"/>
</calcChain>
</file>

<file path=xl/sharedStrings.xml><?xml version="1.0" encoding="utf-8"?>
<sst xmlns="http://schemas.openxmlformats.org/spreadsheetml/2006/main" count="110" uniqueCount="89">
  <si>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</si>
  <si>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</si>
  <si>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</si>
  <si>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</si>
  <si>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</si>
  <si>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</si>
  <si>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</si>
  <si>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</si>
  <si>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</si>
  <si>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</si>
  <si>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</si>
  <si>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</si>
  <si>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</si>
  <si>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</si>
  <si>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</si>
  <si>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</si>
  <si>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</si>
  <si>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</si>
  <si>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</si>
  <si>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</si>
  <si>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</si>
  <si>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</si>
  <si>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</si>
  <si>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</si>
  <si>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</si>
  <si>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</si>
  <si>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</si>
  <si>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</si>
  <si>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</si>
  <si>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</si>
  <si>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</si>
  <si>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</si>
  <si>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</si>
  <si>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</si>
  <si>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</si>
  <si>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</si>
  <si>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</si>
  <si>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</si>
  <si>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</si>
  <si>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</si>
  <si>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</si>
  <si>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</si>
  <si>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</si>
  <si>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</si>
  <si>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</si>
  <si>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</si>
  <si>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</si>
  <si>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</si>
  <si>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</si>
  <si>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</si>
  <si>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</si>
  <si>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</si>
  <si>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</si>
  <si>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</si>
  <si>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</si>
  <si>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</si>
  <si>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</si>
  <si>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</si>
  <si>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</si>
  <si>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</si>
  <si>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</si>
  <si>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</si>
  <si>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</si>
  <si>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</si>
  <si>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</si>
  <si>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</si>
  <si>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</si>
  <si>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</si>
  <si>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</si>
  <si>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</si>
  <si>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</si>
  <si>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</si>
  <si>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</si>
  <si>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</si>
  <si>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</si>
  <si>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</si>
  <si>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</si>
  <si>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</si>
  <si>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</si>
  <si>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</si>
  <si>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</si>
  <si>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RESIDUOS QUÍMICOS: Aceites usados, material absorbente, sólidos contaminados, vidrio contaminado, vidrio de laboratorio impregnado con químico, químicos líquidos, químicos sólidos, envases contaminados o impregnados con sustancias peligrosas, elementos y recipientes con residuos de pintura, químicos vencidos, medicamentos, trazas de químicos de laboratorios, plaguicidas, residuos impregnados o contaminados con grasas, aceites o hidrocarburos.</t>
  </si>
  <si>
    <t>BIOSANITARIOS: Gasas, algodón, medicamentos vencidos, Agares microbiológicos, guantes, tapabocas, EPP contaminados</t>
  </si>
  <si>
    <t>CORTOPUNZANTES: Agujas, lancetas, cuchillas, laminillas de microscopio, material de vidrio de laboratorio fracturado, contenedor de cortopunzantes (Guardián). Adicionalmente se entregará un guardián de 1 Litro, por cada guardián lleno al que se le haga disposición</t>
  </si>
  <si>
    <t>RESIDUOS BIOLOGICOS ANATOMOPATOLOGICOS: Residuos de partes de animales, fluidos corporales.</t>
  </si>
  <si>
    <t>RESIDUOS POSCONSUMO: Luminarias, pilas alcalinas, elementos periféricos, residuos aparatos eléctricos y electrónicos -RAEES Toners, cartuchos y llantas</t>
  </si>
  <si>
    <t>Transporte (precio unitario) para la recolección en las Sedes: Sede Fusagasugá, Seccionales Girardot y Ubaté, Extensiones Facatativá, Soacha, Chía, y Zipaquirá, las Unidades Agroambientales El Tíbar-Ubaté, El Vergel Facatativá, La Esperanza –Fusagasugá y el Centro Académico Deportivo CAD -Fusagasugá.</t>
  </si>
  <si>
    <t>Guardianes de residuos cortopunzantes (reposición) de 1 Litro.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</si>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</sst>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4" xfId="0" applyFont="1" applyFill="1" applyBorder="1" applyAlignment="1" applyProtection="1">
      <alignment horizontal="center" vertical="center" wrapText="1"/>
      <protection hidden="1"/>
    </xf>
    <xf numFmtId="0" fontId="7" fillId="3" borderId="35" xfId="0"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3" fillId="0" borderId="36" xfId="0" applyFont="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3" fillId="0" borderId="45"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3" fillId="0" borderId="5" xfId="3" applyNumberFormat="1" applyFont="1" applyBorder="1" applyAlignment="1" applyProtection="1">
      <alignment horizontal="center" vertical="center"/>
      <protection hidden="1"/>
    </xf>
    <xf numFmtId="0" fontId="6" fillId="0" borderId="45"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6" fillId="0" borderId="5" xfId="3" applyNumberFormat="1" applyFont="1" applyBorder="1" applyAlignment="1" applyProtection="1">
      <alignment horizontal="center" vertical="center"/>
      <protection hidden="1"/>
    </xf>
    <xf numFmtId="0" fontId="3" fillId="0" borderId="45"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5" xfId="3" applyNumberFormat="1" applyFont="1" applyBorder="1" applyAlignment="1" applyProtection="1">
      <alignment horizontal="center" vertical="center" wrapText="1"/>
      <protection hidden="1"/>
    </xf>
    <xf numFmtId="0" fontId="3" fillId="0" borderId="48"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3" fillId="0" borderId="44" xfId="3" applyNumberFormat="1" applyFont="1" applyBorder="1" applyAlignment="1" applyProtection="1">
      <alignment horizontal="center" vertical="center" wrapText="1"/>
      <protection hidden="1"/>
    </xf>
    <xf numFmtId="0" fontId="6" fillId="0" borderId="47"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46"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6" fillId="0" borderId="5" xfId="3" applyNumberFormat="1" applyFont="1" applyBorder="1" applyAlignment="1" applyProtection="1">
      <alignment horizontal="center" vertical="center" wrapText="1"/>
      <protection hidden="1"/>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7" fillId="35" borderId="33"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2" fillId="0" borderId="27" xfId="0" applyFont="1" applyBorder="1" applyAlignment="1" applyProtection="1">
      <alignment vertical="top" wrapText="1"/>
      <protection hidden="1"/>
    </xf>
    <xf numFmtId="0" fontId="2" fillId="0" borderId="28"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2"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0.28515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8"/>
      <c r="B2" s="111" t="s">
        <v>0</v>
      </c>
      <c r="C2" s="112"/>
      <c r="D2" s="112"/>
      <c r="E2" s="112"/>
      <c r="F2" s="112"/>
      <c r="G2" s="112"/>
      <c r="H2" s="112"/>
      <c r="I2" s="112"/>
      <c r="J2" s="112"/>
      <c r="K2" s="112"/>
      <c r="L2" s="112"/>
      <c r="M2" s="113"/>
      <c r="N2" s="114" t="s">
        <v>80</v>
      </c>
      <c r="O2" s="115"/>
    </row>
    <row r="3" spans="1:15" ht="15.75" customHeight="1" x14ac:dyDescent="0.25">
      <c r="A3" s="109"/>
      <c r="B3" s="111" t="s">
        <v>2</v>
      </c>
      <c r="C3" s="112"/>
      <c r="D3" s="112"/>
      <c r="E3" s="112"/>
      <c r="F3" s="112"/>
      <c r="G3" s="112"/>
      <c r="H3" s="112"/>
      <c r="I3" s="112"/>
      <c r="J3" s="112"/>
      <c r="K3" s="112"/>
      <c r="L3" s="112"/>
      <c r="M3" s="113"/>
      <c r="N3" s="114" t="s">
        <v>77</v>
      </c>
      <c r="O3" s="115"/>
    </row>
    <row r="4" spans="1:15" ht="16.5" customHeight="1" x14ac:dyDescent="0.25">
      <c r="A4" s="109"/>
      <c r="B4" s="116" t="s">
        <v>3</v>
      </c>
      <c r="C4" s="117"/>
      <c r="D4" s="117"/>
      <c r="E4" s="117"/>
      <c r="F4" s="117"/>
      <c r="G4" s="117"/>
      <c r="H4" s="117"/>
      <c r="I4" s="117"/>
      <c r="J4" s="117"/>
      <c r="K4" s="117"/>
      <c r="L4" s="117"/>
      <c r="M4" s="118"/>
      <c r="N4" s="114" t="s">
        <v>79</v>
      </c>
      <c r="O4" s="115"/>
    </row>
    <row r="5" spans="1:15" ht="15" customHeight="1" x14ac:dyDescent="0.25">
      <c r="A5" s="110"/>
      <c r="B5" s="119"/>
      <c r="C5" s="120"/>
      <c r="D5" s="120"/>
      <c r="E5" s="120"/>
      <c r="F5" s="120"/>
      <c r="G5" s="120"/>
      <c r="H5" s="120"/>
      <c r="I5" s="120"/>
      <c r="J5" s="120"/>
      <c r="K5" s="120"/>
      <c r="L5" s="120"/>
      <c r="M5" s="121"/>
      <c r="N5" s="114" t="s">
        <v>4</v>
      </c>
      <c r="O5" s="115"/>
    </row>
    <row r="7" spans="1:15" x14ac:dyDescent="0.25">
      <c r="A7" s="5" t="s">
        <v>5</v>
      </c>
    </row>
    <row r="8" spans="1:15" ht="9.9499999999999993" customHeight="1" x14ac:dyDescent="0.25">
      <c r="A8" s="6"/>
    </row>
    <row r="9" spans="1:15" ht="30" customHeight="1" x14ac:dyDescent="0.25">
      <c r="A9" s="93" t="s">
        <v>6</v>
      </c>
      <c r="B9" s="94"/>
      <c r="D9" s="99" t="s">
        <v>7</v>
      </c>
      <c r="E9" s="100"/>
      <c r="F9" s="89"/>
      <c r="G9" s="90"/>
      <c r="H9" s="90"/>
      <c r="I9" s="91"/>
      <c r="K9" s="99" t="s">
        <v>8</v>
      </c>
      <c r="L9" s="100"/>
      <c r="M9" s="106"/>
      <c r="N9" s="107"/>
    </row>
    <row r="10" spans="1:15" ht="8.25" customHeight="1" x14ac:dyDescent="0.25">
      <c r="A10" s="95"/>
      <c r="B10" s="96"/>
      <c r="C10" s="7"/>
      <c r="E10" s="8"/>
      <c r="F10" s="8"/>
      <c r="M10" s="8"/>
      <c r="N10" s="2"/>
    </row>
    <row r="11" spans="1:15" ht="30" customHeight="1" x14ac:dyDescent="0.25">
      <c r="A11" s="97"/>
      <c r="B11" s="98"/>
      <c r="D11" s="99" t="s">
        <v>9</v>
      </c>
      <c r="E11" s="100"/>
      <c r="F11" s="89"/>
      <c r="G11" s="90"/>
      <c r="H11" s="90"/>
      <c r="I11" s="91"/>
      <c r="K11" s="99" t="s">
        <v>10</v>
      </c>
      <c r="L11" s="100"/>
      <c r="M11" s="104"/>
      <c r="N11" s="10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46.25" customHeight="1" x14ac:dyDescent="0.25">
      <c r="A14" s="27">
        <v>1</v>
      </c>
      <c r="B14" s="10" t="s">
        <v>81</v>
      </c>
      <c r="C14" s="13"/>
      <c r="D14" s="10">
        <v>1</v>
      </c>
      <c r="E14" s="14" t="s">
        <v>88</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61" customFormat="1" ht="65.25" customHeight="1" x14ac:dyDescent="0.25">
      <c r="A15" s="27">
        <v>2</v>
      </c>
      <c r="B15" s="10" t="s">
        <v>82</v>
      </c>
      <c r="C15" s="59"/>
      <c r="D15" s="10">
        <v>1</v>
      </c>
      <c r="E15" s="14" t="s">
        <v>88</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60">
        <f t="shared" ref="O15" si="12">ROUND(L15+N15+M15,0)</f>
        <v>0</v>
      </c>
    </row>
    <row r="16" spans="1:15" s="9" customFormat="1" ht="81.75" customHeight="1" x14ac:dyDescent="0.25">
      <c r="A16" s="27">
        <v>3</v>
      </c>
      <c r="B16" s="10" t="s">
        <v>83</v>
      </c>
      <c r="C16" s="13"/>
      <c r="D16" s="10">
        <v>1</v>
      </c>
      <c r="E16" s="14" t="s">
        <v>88</v>
      </c>
      <c r="F16" s="58"/>
      <c r="G16" s="12"/>
      <c r="H16" s="1">
        <f t="shared" ref="H16:H20" si="13">+ROUND(F16*G16,0)</f>
        <v>0</v>
      </c>
      <c r="I16" s="12"/>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28">
        <f t="shared" ref="O16:O20" si="19">ROUND(L16+N16+M16,0)</f>
        <v>0</v>
      </c>
    </row>
    <row r="17" spans="1:15" s="9" customFormat="1" ht="64.5" customHeight="1" x14ac:dyDescent="0.25">
      <c r="A17" s="27">
        <v>4</v>
      </c>
      <c r="B17" s="10" t="s">
        <v>84</v>
      </c>
      <c r="C17" s="13"/>
      <c r="D17" s="10">
        <v>1</v>
      </c>
      <c r="E17" s="14" t="s">
        <v>88</v>
      </c>
      <c r="F17" s="58"/>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63.75" customHeight="1" x14ac:dyDescent="0.25">
      <c r="A18" s="27">
        <v>5</v>
      </c>
      <c r="B18" s="10" t="s">
        <v>85</v>
      </c>
      <c r="C18" s="13"/>
      <c r="D18" s="10">
        <v>1</v>
      </c>
      <c r="E18" s="14" t="s">
        <v>88</v>
      </c>
      <c r="F18" s="58"/>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90.75" customHeight="1" x14ac:dyDescent="0.25">
      <c r="A19" s="27">
        <v>6</v>
      </c>
      <c r="B19" s="10" t="s">
        <v>86</v>
      </c>
      <c r="C19" s="13"/>
      <c r="D19" s="10">
        <v>1</v>
      </c>
      <c r="E19" s="14" t="s">
        <v>88</v>
      </c>
      <c r="F19" s="58"/>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thickBot="1" x14ac:dyDescent="0.3">
      <c r="A20" s="27">
        <v>7</v>
      </c>
      <c r="B20" s="10" t="s">
        <v>87</v>
      </c>
      <c r="C20" s="13"/>
      <c r="D20" s="10">
        <v>1</v>
      </c>
      <c r="E20" s="14" t="s">
        <v>88</v>
      </c>
      <c r="F20" s="58"/>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42" customHeight="1" thickBot="1" x14ac:dyDescent="0.3">
      <c r="A21" s="101" t="s">
        <v>26</v>
      </c>
      <c r="B21" s="102"/>
      <c r="C21" s="102"/>
      <c r="D21" s="102"/>
      <c r="E21" s="102"/>
      <c r="F21" s="102"/>
      <c r="G21" s="102"/>
      <c r="H21" s="102"/>
      <c r="I21" s="102"/>
      <c r="J21" s="102"/>
      <c r="K21" s="103"/>
      <c r="L21" s="71" t="s">
        <v>27</v>
      </c>
      <c r="M21" s="72"/>
      <c r="N21" s="73"/>
      <c r="O21" s="36">
        <f>SUMIF(G:G,0%,L:L)+SUMIF(G:G,"",L:L)</f>
        <v>0</v>
      </c>
    </row>
    <row r="22" spans="1:15" s="9" customFormat="1" ht="39" customHeight="1" x14ac:dyDescent="0.25">
      <c r="A22" s="80" t="s">
        <v>78</v>
      </c>
      <c r="B22" s="81"/>
      <c r="C22" s="81"/>
      <c r="D22" s="81"/>
      <c r="E22" s="81"/>
      <c r="F22" s="81"/>
      <c r="G22" s="81"/>
      <c r="H22" s="81"/>
      <c r="I22" s="81"/>
      <c r="J22" s="81"/>
      <c r="K22" s="82"/>
      <c r="L22" s="68" t="s">
        <v>28</v>
      </c>
      <c r="M22" s="69"/>
      <c r="N22" s="70"/>
      <c r="O22" s="37">
        <f>SUMIF(G:G,5%,L:L)</f>
        <v>0</v>
      </c>
    </row>
    <row r="23" spans="1:15" s="9" customFormat="1" ht="30" customHeight="1" x14ac:dyDescent="0.25">
      <c r="A23" s="83"/>
      <c r="B23" s="84"/>
      <c r="C23" s="84"/>
      <c r="D23" s="84"/>
      <c r="E23" s="84"/>
      <c r="F23" s="84"/>
      <c r="G23" s="84"/>
      <c r="H23" s="84"/>
      <c r="I23" s="84"/>
      <c r="J23" s="84"/>
      <c r="K23" s="85"/>
      <c r="L23" s="68" t="s">
        <v>29</v>
      </c>
      <c r="M23" s="69"/>
      <c r="N23" s="70"/>
      <c r="O23" s="37">
        <f>SUMIF(G:G,19%,L:L)</f>
        <v>0</v>
      </c>
    </row>
    <row r="24" spans="1:15" s="9" customFormat="1" ht="30" customHeight="1" x14ac:dyDescent="0.25">
      <c r="A24" s="83"/>
      <c r="B24" s="84"/>
      <c r="C24" s="84"/>
      <c r="D24" s="84"/>
      <c r="E24" s="84"/>
      <c r="F24" s="84"/>
      <c r="G24" s="84"/>
      <c r="H24" s="84"/>
      <c r="I24" s="84"/>
      <c r="J24" s="84"/>
      <c r="K24" s="85"/>
      <c r="L24" s="65" t="s">
        <v>22</v>
      </c>
      <c r="M24" s="66"/>
      <c r="N24" s="67"/>
      <c r="O24" s="38">
        <f>SUM(O21:O23)</f>
        <v>0</v>
      </c>
    </row>
    <row r="25" spans="1:15" s="9" customFormat="1" ht="30" customHeight="1" x14ac:dyDescent="0.25">
      <c r="A25" s="83"/>
      <c r="B25" s="84"/>
      <c r="C25" s="84"/>
      <c r="D25" s="84"/>
      <c r="E25" s="84"/>
      <c r="F25" s="84"/>
      <c r="G25" s="84"/>
      <c r="H25" s="84"/>
      <c r="I25" s="84"/>
      <c r="J25" s="84"/>
      <c r="K25" s="85"/>
      <c r="L25" s="62" t="s">
        <v>30</v>
      </c>
      <c r="M25" s="63"/>
      <c r="N25" s="64"/>
      <c r="O25" s="39">
        <f>SUMIF(G:G,5%,M:M)</f>
        <v>0</v>
      </c>
    </row>
    <row r="26" spans="1:15" s="9" customFormat="1" ht="30" customHeight="1" x14ac:dyDescent="0.25">
      <c r="A26" s="83"/>
      <c r="B26" s="84"/>
      <c r="C26" s="84"/>
      <c r="D26" s="84"/>
      <c r="E26" s="84"/>
      <c r="F26" s="84"/>
      <c r="G26" s="84"/>
      <c r="H26" s="84"/>
      <c r="I26" s="84"/>
      <c r="J26" s="84"/>
      <c r="K26" s="85"/>
      <c r="L26" s="62" t="s">
        <v>31</v>
      </c>
      <c r="M26" s="63"/>
      <c r="N26" s="64"/>
      <c r="O26" s="39">
        <f>SUMIF(G:G,19%,M:M)</f>
        <v>0</v>
      </c>
    </row>
    <row r="27" spans="1:15" s="9" customFormat="1" ht="30" customHeight="1" x14ac:dyDescent="0.25">
      <c r="A27" s="83"/>
      <c r="B27" s="84"/>
      <c r="C27" s="84"/>
      <c r="D27" s="84"/>
      <c r="E27" s="84"/>
      <c r="F27" s="84"/>
      <c r="G27" s="84"/>
      <c r="H27" s="84"/>
      <c r="I27" s="84"/>
      <c r="J27" s="84"/>
      <c r="K27" s="85"/>
      <c r="L27" s="65" t="s">
        <v>32</v>
      </c>
      <c r="M27" s="66"/>
      <c r="N27" s="67"/>
      <c r="O27" s="38">
        <f>SUM(O25:O26)</f>
        <v>0</v>
      </c>
    </row>
    <row r="28" spans="1:15" s="9" customFormat="1" ht="30" customHeight="1" x14ac:dyDescent="0.25">
      <c r="A28" s="83"/>
      <c r="B28" s="84"/>
      <c r="C28" s="84"/>
      <c r="D28" s="84"/>
      <c r="E28" s="84"/>
      <c r="F28" s="84"/>
      <c r="G28" s="84"/>
      <c r="H28" s="84"/>
      <c r="I28" s="84"/>
      <c r="J28" s="84"/>
      <c r="K28" s="85"/>
      <c r="L28" s="68" t="s">
        <v>33</v>
      </c>
      <c r="M28" s="69"/>
      <c r="N28" s="70"/>
      <c r="O28" s="37">
        <f>SUMIF(I:I,8%,N:N)</f>
        <v>0</v>
      </c>
    </row>
    <row r="29" spans="1:15" s="9" customFormat="1" ht="37.5" customHeight="1" x14ac:dyDescent="0.25">
      <c r="A29" s="83"/>
      <c r="B29" s="84"/>
      <c r="C29" s="84"/>
      <c r="D29" s="84"/>
      <c r="E29" s="84"/>
      <c r="F29" s="84"/>
      <c r="G29" s="84"/>
      <c r="H29" s="84"/>
      <c r="I29" s="84"/>
      <c r="J29" s="84"/>
      <c r="K29" s="85"/>
      <c r="L29" s="77" t="s">
        <v>34</v>
      </c>
      <c r="M29" s="78"/>
      <c r="N29" s="79"/>
      <c r="O29" s="38">
        <f>SUM(O28)</f>
        <v>0</v>
      </c>
    </row>
    <row r="30" spans="1:15" s="9" customFormat="1" ht="32.25" customHeight="1" thickBot="1" x14ac:dyDescent="0.3">
      <c r="A30" s="86"/>
      <c r="B30" s="87"/>
      <c r="C30" s="87"/>
      <c r="D30" s="87"/>
      <c r="E30" s="87"/>
      <c r="F30" s="87"/>
      <c r="G30" s="87"/>
      <c r="H30" s="87"/>
      <c r="I30" s="87"/>
      <c r="J30" s="87"/>
      <c r="K30" s="88"/>
      <c r="L30" s="74" t="s">
        <v>35</v>
      </c>
      <c r="M30" s="75"/>
      <c r="N30" s="76"/>
      <c r="O30" s="40">
        <f>+O24+O27+O29</f>
        <v>0</v>
      </c>
    </row>
    <row r="32" spans="1:15" ht="50.1" customHeight="1" thickBot="1" x14ac:dyDescent="0.3">
      <c r="B32" s="92"/>
      <c r="C32" s="92"/>
    </row>
    <row r="33" spans="1:17" x14ac:dyDescent="0.25">
      <c r="B33" s="125" t="s">
        <v>36</v>
      </c>
      <c r="C33" s="125"/>
    </row>
    <row r="34" spans="1:17" ht="15" customHeight="1" x14ac:dyDescent="0.25">
      <c r="M34" s="42"/>
      <c r="N34" s="43"/>
      <c r="O34" s="44"/>
    </row>
    <row r="35" spans="1:17" ht="15.75" customHeight="1" x14ac:dyDescent="0.25">
      <c r="M35" s="42"/>
      <c r="N35" s="43"/>
      <c r="O35" s="44"/>
    </row>
    <row r="36" spans="1:17" ht="15" customHeight="1" x14ac:dyDescent="0.25">
      <c r="A36" s="11" t="s">
        <v>37</v>
      </c>
      <c r="M36" s="42"/>
      <c r="N36" s="43"/>
      <c r="O36" s="44"/>
    </row>
    <row r="37" spans="1:17" x14ac:dyDescent="0.25">
      <c r="A37" s="124" t="s">
        <v>38</v>
      </c>
      <c r="B37" s="124"/>
      <c r="C37" s="124"/>
      <c r="D37" s="124"/>
      <c r="E37" s="124"/>
      <c r="F37" s="124"/>
      <c r="G37" s="124"/>
      <c r="H37" s="124"/>
      <c r="I37" s="124"/>
      <c r="J37" s="124"/>
      <c r="K37" s="124"/>
      <c r="L37" s="124"/>
      <c r="M37" s="124"/>
      <c r="N37" s="124"/>
      <c r="O37" s="124"/>
      <c r="P37" s="2"/>
      <c r="Q37" s="2"/>
    </row>
    <row r="38" spans="1:17" ht="15" customHeight="1" x14ac:dyDescent="0.25">
      <c r="A38" s="123" t="s">
        <v>39</v>
      </c>
      <c r="B38" s="123"/>
      <c r="C38" s="123"/>
      <c r="D38" s="123"/>
      <c r="E38" s="123"/>
      <c r="F38" s="123"/>
      <c r="G38" s="123"/>
      <c r="H38" s="123"/>
      <c r="I38" s="123"/>
      <c r="J38" s="123"/>
      <c r="K38" s="123"/>
      <c r="L38" s="123"/>
      <c r="M38" s="123"/>
      <c r="N38" s="123"/>
      <c r="O38" s="123"/>
      <c r="P38" s="41"/>
      <c r="Q38" s="41"/>
    </row>
    <row r="39" spans="1:17" x14ac:dyDescent="0.25">
      <c r="A39" s="122" t="s">
        <v>40</v>
      </c>
      <c r="B39" s="122"/>
      <c r="C39" s="122"/>
      <c r="D39" s="122"/>
      <c r="E39" s="122"/>
      <c r="F39" s="122"/>
      <c r="G39" s="122"/>
      <c r="H39" s="122"/>
      <c r="I39" s="122"/>
      <c r="J39" s="122"/>
      <c r="K39" s="122"/>
      <c r="L39" s="122"/>
      <c r="M39" s="122"/>
      <c r="N39" s="122"/>
      <c r="O39" s="122"/>
      <c r="P39" s="5"/>
      <c r="Q39" s="5"/>
    </row>
    <row r="40" spans="1:17" x14ac:dyDescent="0.25">
      <c r="A40" s="122" t="s">
        <v>41</v>
      </c>
      <c r="B40" s="122"/>
      <c r="C40" s="122"/>
      <c r="D40" s="122"/>
      <c r="E40" s="122"/>
      <c r="F40" s="122"/>
      <c r="G40" s="122"/>
      <c r="H40" s="122"/>
      <c r="I40" s="122"/>
      <c r="J40" s="122"/>
      <c r="K40" s="122"/>
      <c r="L40" s="122"/>
      <c r="M40" s="122"/>
      <c r="N40" s="122"/>
      <c r="O40" s="122"/>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RbIhTB+w4+bYNjlbvR1xZOgvcDNd2z19BnBYFtEf5ieOqY3seUD0rKy/uB/dtQFkBGBYsYOUzq8llxXRIEQ1hQ==" saltValue="ZXBN6/t8BflLLpwqfVmQfQ=="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36" t="s">
        <v>0</v>
      </c>
      <c r="E2" s="138"/>
      <c r="F2" s="138"/>
      <c r="G2" s="138"/>
      <c r="H2" s="137"/>
      <c r="I2" s="136" t="s">
        <v>1</v>
      </c>
      <c r="J2" s="137"/>
      <c r="K2" s="56"/>
    </row>
    <row r="3" spans="2:11" ht="15" customHeight="1" x14ac:dyDescent="0.25">
      <c r="B3" s="127"/>
      <c r="C3" s="127"/>
      <c r="D3" s="136" t="s">
        <v>2</v>
      </c>
      <c r="E3" s="138"/>
      <c r="F3" s="138"/>
      <c r="G3" s="138"/>
      <c r="H3" s="137"/>
      <c r="I3" s="136" t="s">
        <v>77</v>
      </c>
      <c r="J3" s="137"/>
      <c r="K3" s="55"/>
    </row>
    <row r="4" spans="2:11" ht="15" customHeight="1" x14ac:dyDescent="0.25">
      <c r="B4" s="127"/>
      <c r="C4" s="127"/>
      <c r="D4" s="139" t="s">
        <v>3</v>
      </c>
      <c r="E4" s="140"/>
      <c r="F4" s="140"/>
      <c r="G4" s="140"/>
      <c r="H4" s="141"/>
      <c r="I4" s="136" t="s">
        <v>79</v>
      </c>
      <c r="J4" s="137"/>
      <c r="K4" s="55"/>
    </row>
    <row r="5" spans="2:11" ht="15" customHeight="1" x14ac:dyDescent="0.25">
      <c r="B5" s="127"/>
      <c r="C5" s="127"/>
      <c r="D5" s="142"/>
      <c r="E5" s="143"/>
      <c r="F5" s="143"/>
      <c r="G5" s="143"/>
      <c r="H5" s="144"/>
      <c r="I5" s="136" t="s">
        <v>47</v>
      </c>
      <c r="J5" s="137"/>
      <c r="K5" s="55"/>
    </row>
    <row r="6" spans="2:11" x14ac:dyDescent="0.25">
      <c r="K6" s="47"/>
    </row>
    <row r="7" spans="2:11" ht="15.75" customHeight="1" x14ac:dyDescent="0.25">
      <c r="B7" s="131" t="s">
        <v>48</v>
      </c>
      <c r="C7" s="131"/>
      <c r="D7" s="131"/>
      <c r="E7" s="131"/>
      <c r="F7" s="131"/>
      <c r="G7" s="131"/>
      <c r="H7" s="131"/>
      <c r="I7" s="131"/>
      <c r="J7" s="131"/>
      <c r="K7" s="52"/>
    </row>
    <row r="8" spans="2:11" ht="15.75" customHeight="1" x14ac:dyDescent="0.25">
      <c r="B8" s="126" t="s">
        <v>49</v>
      </c>
      <c r="C8" s="126" t="s">
        <v>50</v>
      </c>
      <c r="D8" s="126"/>
      <c r="E8" s="126"/>
      <c r="F8" s="126"/>
      <c r="G8" s="131" t="s">
        <v>51</v>
      </c>
      <c r="H8" s="131"/>
      <c r="I8" s="131"/>
      <c r="J8" s="131"/>
      <c r="K8" s="52"/>
    </row>
    <row r="9" spans="2:11" ht="15.75" customHeight="1" x14ac:dyDescent="0.25">
      <c r="B9" s="126"/>
      <c r="C9" s="51" t="s">
        <v>52</v>
      </c>
      <c r="D9" s="51" t="s">
        <v>53</v>
      </c>
      <c r="E9" s="126" t="s">
        <v>54</v>
      </c>
      <c r="F9" s="126"/>
      <c r="G9" s="131"/>
      <c r="H9" s="131"/>
      <c r="I9" s="131"/>
      <c r="J9" s="131"/>
      <c r="K9" s="52"/>
    </row>
    <row r="10" spans="2:11" ht="15.75" customHeight="1" x14ac:dyDescent="0.25">
      <c r="B10" s="49">
        <v>1</v>
      </c>
      <c r="C10" s="49">
        <v>2021</v>
      </c>
      <c r="D10" s="49">
        <v>5</v>
      </c>
      <c r="E10" s="145">
        <v>24</v>
      </c>
      <c r="F10" s="145"/>
      <c r="G10" s="134" t="s">
        <v>55</v>
      </c>
      <c r="H10" s="134"/>
      <c r="I10" s="134"/>
      <c r="J10" s="134"/>
      <c r="K10" s="54"/>
    </row>
    <row r="11" spans="2:11" ht="57.75" customHeight="1" x14ac:dyDescent="0.25">
      <c r="B11" s="49">
        <v>2</v>
      </c>
      <c r="C11" s="49">
        <v>2022</v>
      </c>
      <c r="D11" s="49">
        <v>5</v>
      </c>
      <c r="E11" s="132">
        <v>31</v>
      </c>
      <c r="F11" s="133"/>
      <c r="G11" s="128" t="s">
        <v>56</v>
      </c>
      <c r="H11" s="129"/>
      <c r="I11" s="129"/>
      <c r="J11" s="130"/>
      <c r="K11" s="54"/>
    </row>
    <row r="12" spans="2:11" ht="82.5" customHeight="1" x14ac:dyDescent="0.25">
      <c r="B12" s="49">
        <v>3</v>
      </c>
      <c r="C12" s="49">
        <v>2022</v>
      </c>
      <c r="D12" s="49">
        <v>7</v>
      </c>
      <c r="E12" s="132">
        <v>27</v>
      </c>
      <c r="F12" s="133"/>
      <c r="G12" s="128" t="s">
        <v>57</v>
      </c>
      <c r="H12" s="129"/>
      <c r="I12" s="129"/>
      <c r="J12" s="130"/>
      <c r="K12" s="54"/>
    </row>
    <row r="13" spans="2:11" ht="100.5" customHeight="1" x14ac:dyDescent="0.25">
      <c r="B13" s="49">
        <v>4</v>
      </c>
      <c r="C13" s="49">
        <v>2023</v>
      </c>
      <c r="D13" s="49">
        <v>11</v>
      </c>
      <c r="E13" s="132">
        <v>30</v>
      </c>
      <c r="F13" s="133"/>
      <c r="G13" s="128" t="s">
        <v>72</v>
      </c>
      <c r="H13" s="129"/>
      <c r="I13" s="129"/>
      <c r="J13" s="130"/>
      <c r="K13" s="54"/>
    </row>
    <row r="14" spans="2:11" ht="70.5" customHeight="1" x14ac:dyDescent="0.25">
      <c r="B14" s="49">
        <v>5</v>
      </c>
      <c r="C14" s="49">
        <v>2024</v>
      </c>
      <c r="D14" s="57" t="s">
        <v>71</v>
      </c>
      <c r="E14" s="132">
        <v>27</v>
      </c>
      <c r="F14" s="133"/>
      <c r="G14" s="128" t="s">
        <v>73</v>
      </c>
      <c r="H14" s="129"/>
      <c r="I14" s="129"/>
      <c r="J14" s="130"/>
      <c r="K14" s="54"/>
    </row>
    <row r="15" spans="2:11" ht="76.5" customHeight="1" x14ac:dyDescent="0.25">
      <c r="B15" s="49">
        <v>6</v>
      </c>
      <c r="C15" s="49">
        <v>2024</v>
      </c>
      <c r="D15" s="57" t="s">
        <v>74</v>
      </c>
      <c r="E15" s="132"/>
      <c r="F15" s="133"/>
      <c r="G15" s="128" t="s">
        <v>76</v>
      </c>
      <c r="H15" s="129"/>
      <c r="I15" s="129"/>
      <c r="J15" s="130"/>
      <c r="K15" s="54"/>
    </row>
    <row r="16" spans="2:11" ht="15.75" customHeight="1" x14ac:dyDescent="0.25">
      <c r="B16" s="126" t="s">
        <v>58</v>
      </c>
      <c r="C16" s="126"/>
      <c r="D16" s="126"/>
      <c r="E16" s="126"/>
      <c r="F16" s="126"/>
      <c r="G16" s="126"/>
      <c r="H16" s="126"/>
      <c r="I16" s="126"/>
      <c r="J16" s="126"/>
      <c r="K16" s="50"/>
    </row>
    <row r="17" spans="2:11" x14ac:dyDescent="0.25">
      <c r="B17" s="126" t="s">
        <v>59</v>
      </c>
      <c r="C17" s="126"/>
      <c r="D17" s="126"/>
      <c r="E17" s="126"/>
      <c r="F17" s="126" t="s">
        <v>60</v>
      </c>
      <c r="G17" s="126"/>
      <c r="H17" s="126"/>
      <c r="I17" s="126"/>
      <c r="J17" s="126"/>
      <c r="K17" s="50"/>
    </row>
    <row r="18" spans="2:11" ht="15.75" customHeight="1" x14ac:dyDescent="0.25">
      <c r="B18" s="145" t="s">
        <v>61</v>
      </c>
      <c r="C18" s="145"/>
      <c r="D18" s="145"/>
      <c r="E18" s="145"/>
      <c r="F18" s="145" t="s">
        <v>75</v>
      </c>
      <c r="G18" s="145"/>
      <c r="H18" s="145"/>
      <c r="I18" s="145"/>
      <c r="J18" s="145"/>
      <c r="K18" s="48"/>
    </row>
    <row r="19" spans="2:11" x14ac:dyDescent="0.25">
      <c r="B19" s="126" t="s">
        <v>62</v>
      </c>
      <c r="C19" s="126"/>
      <c r="D19" s="126"/>
      <c r="E19" s="126"/>
      <c r="F19" s="126"/>
      <c r="G19" s="126"/>
      <c r="H19" s="126"/>
      <c r="I19" s="126"/>
      <c r="J19" s="126"/>
      <c r="K19" s="50"/>
    </row>
    <row r="20" spans="2:11" x14ac:dyDescent="0.25">
      <c r="B20" s="126" t="s">
        <v>59</v>
      </c>
      <c r="C20" s="126"/>
      <c r="D20" s="126"/>
      <c r="E20" s="126"/>
      <c r="F20" s="126" t="s">
        <v>60</v>
      </c>
      <c r="G20" s="126"/>
      <c r="H20" s="126"/>
      <c r="I20" s="126"/>
      <c r="J20" s="126"/>
      <c r="K20" s="50"/>
    </row>
    <row r="21" spans="2:11" ht="15.75" customHeight="1" x14ac:dyDescent="0.25">
      <c r="B21" s="147" t="s">
        <v>63</v>
      </c>
      <c r="C21" s="147"/>
      <c r="D21" s="147"/>
      <c r="E21" s="147"/>
      <c r="F21" s="147" t="s">
        <v>64</v>
      </c>
      <c r="G21" s="147"/>
      <c r="H21" s="147"/>
      <c r="I21" s="147"/>
      <c r="J21" s="147"/>
      <c r="K21" s="53"/>
    </row>
    <row r="22" spans="2:11" ht="15.75" customHeight="1" x14ac:dyDescent="0.25">
      <c r="B22" s="131" t="s">
        <v>65</v>
      </c>
      <c r="C22" s="131"/>
      <c r="D22" s="131"/>
      <c r="E22" s="131"/>
      <c r="F22" s="131"/>
      <c r="G22" s="131"/>
      <c r="H22" s="131"/>
      <c r="I22" s="131"/>
      <c r="J22" s="131"/>
      <c r="K22" s="52"/>
    </row>
    <row r="23" spans="2:11" x14ac:dyDescent="0.25">
      <c r="B23" s="126" t="s">
        <v>59</v>
      </c>
      <c r="C23" s="126"/>
      <c r="D23" s="126"/>
      <c r="E23" s="126" t="s">
        <v>60</v>
      </c>
      <c r="F23" s="126"/>
      <c r="G23" s="126"/>
      <c r="H23" s="126" t="s">
        <v>66</v>
      </c>
      <c r="I23" s="126"/>
      <c r="J23" s="126"/>
      <c r="K23" s="50"/>
    </row>
    <row r="24" spans="2:11" x14ac:dyDescent="0.25">
      <c r="B24" s="126"/>
      <c r="C24" s="126"/>
      <c r="D24" s="126"/>
      <c r="E24" s="126"/>
      <c r="F24" s="126"/>
      <c r="G24" s="126"/>
      <c r="H24" s="51" t="s">
        <v>52</v>
      </c>
      <c r="I24" s="51" t="s">
        <v>53</v>
      </c>
      <c r="J24" s="51" t="s">
        <v>54</v>
      </c>
      <c r="K24" s="50"/>
    </row>
    <row r="25" spans="2:11" x14ac:dyDescent="0.25">
      <c r="B25" s="145" t="s">
        <v>67</v>
      </c>
      <c r="C25" s="145"/>
      <c r="D25" s="145"/>
      <c r="E25" s="147" t="s">
        <v>68</v>
      </c>
      <c r="F25" s="147"/>
      <c r="G25" s="147"/>
      <c r="H25" s="49">
        <v>2024</v>
      </c>
      <c r="I25" s="57" t="s">
        <v>74</v>
      </c>
      <c r="J25" s="49"/>
      <c r="K25" s="48"/>
    </row>
    <row r="26" spans="2:11" x14ac:dyDescent="0.25">
      <c r="K26" s="47"/>
    </row>
    <row r="27" spans="2:11" ht="56.25" customHeight="1" x14ac:dyDescent="0.25">
      <c r="B27" s="47"/>
      <c r="C27" s="146" t="s">
        <v>69</v>
      </c>
      <c r="D27" s="146"/>
      <c r="E27" s="146"/>
      <c r="F27" s="146"/>
      <c r="G27" s="146"/>
      <c r="H27" s="146"/>
      <c r="I27" s="146"/>
      <c r="K27" s="47"/>
    </row>
    <row r="28" spans="2:11" ht="16.5" customHeight="1" x14ac:dyDescent="0.25">
      <c r="E28" s="135" t="s">
        <v>70</v>
      </c>
      <c r="F28" s="135"/>
      <c r="G28" s="135"/>
      <c r="H28" s="135"/>
      <c r="I28" s="135"/>
      <c r="J28" s="135"/>
      <c r="K28" s="46"/>
    </row>
    <row r="29" spans="2:11" x14ac:dyDescent="0.25">
      <c r="B29" s="47"/>
      <c r="C29" s="47"/>
      <c r="D29" s="47"/>
      <c r="E29" s="135"/>
      <c r="F29" s="135"/>
      <c r="G29" s="135"/>
      <c r="H29" s="135"/>
      <c r="I29" s="135"/>
      <c r="J29" s="13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2025-03-07T21:07:15Z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