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44-2  TALA ARBOLES/DOCUMENTOS A PUBLICAR/"/>
    </mc:Choice>
  </mc:AlternateContent>
  <xr:revisionPtr revIDLastSave="85" documentId="13_ncr:1_{F325527D-AE3E-4150-8C66-BA9D114568FD}" xr6:coauthVersionLast="47" xr6:coauthVersionMax="47" xr10:uidLastSave="{180BC9AD-B338-4F98-A313-8994B468C35C}"/>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H15" i="7"/>
  <c r="H16" i="7"/>
  <c r="H17" i="7"/>
  <c r="H18" i="7"/>
  <c r="H19" i="7"/>
  <c r="H20" i="7"/>
  <c r="H21" i="7"/>
  <c r="H22" i="7"/>
  <c r="H23" i="7"/>
  <c r="H24" i="7"/>
  <c r="H25" i="7"/>
  <c r="H26" i="7"/>
  <c r="H27" i="7"/>
  <c r="O32" i="7" l="1"/>
  <c r="J16" i="7" l="1"/>
  <c r="L16" i="7"/>
  <c r="M16" i="7" s="1"/>
  <c r="J17" i="7"/>
  <c r="L17" i="7"/>
  <c r="M17" i="7" s="1"/>
  <c r="J18" i="7"/>
  <c r="L18" i="7"/>
  <c r="M18" i="7" s="1"/>
  <c r="J19" i="7"/>
  <c r="L19" i="7"/>
  <c r="M19" i="7" s="1"/>
  <c r="J20" i="7"/>
  <c r="L20" i="7"/>
  <c r="M20" i="7" s="1"/>
  <c r="J21" i="7"/>
  <c r="L21" i="7"/>
  <c r="N21" i="7" s="1"/>
  <c r="M21" i="7"/>
  <c r="J22" i="7"/>
  <c r="L22" i="7"/>
  <c r="N22" i="7" s="1"/>
  <c r="J23" i="7"/>
  <c r="L23" i="7"/>
  <c r="N23" i="7" s="1"/>
  <c r="J24" i="7"/>
  <c r="L24" i="7"/>
  <c r="M24" i="7" s="1"/>
  <c r="J25" i="7"/>
  <c r="L25" i="7"/>
  <c r="M25" i="7" s="1"/>
  <c r="J26" i="7"/>
  <c r="L26" i="7"/>
  <c r="M26" i="7" s="1"/>
  <c r="J27" i="7"/>
  <c r="L27" i="7"/>
  <c r="M27" i="7" s="1"/>
  <c r="J15" i="7"/>
  <c r="L15" i="7"/>
  <c r="M15" i="7" s="1"/>
  <c r="O29" i="7"/>
  <c r="L14" i="7"/>
  <c r="M14" i="7" s="1"/>
  <c r="J14" i="7"/>
  <c r="O30" i="7" l="1"/>
  <c r="M22" i="7"/>
  <c r="O22" i="7" s="1"/>
  <c r="K21" i="7"/>
  <c r="K19" i="7"/>
  <c r="N18" i="7"/>
  <c r="O18" i="7" s="1"/>
  <c r="K24" i="7"/>
  <c r="K27" i="7"/>
  <c r="N27" i="7"/>
  <c r="O27" i="7" s="1"/>
  <c r="N17" i="7"/>
  <c r="O17" i="7" s="1"/>
  <c r="K25" i="7"/>
  <c r="N26" i="7"/>
  <c r="O26" i="7" s="1"/>
  <c r="K20" i="7"/>
  <c r="K23" i="7"/>
  <c r="K26" i="7"/>
  <c r="O21" i="7"/>
  <c r="M23" i="7"/>
  <c r="O23" i="7" s="1"/>
  <c r="K18" i="7"/>
  <c r="N25" i="7"/>
  <c r="O25" i="7" s="1"/>
  <c r="K17" i="7"/>
  <c r="K15" i="7"/>
  <c r="K22" i="7"/>
  <c r="K16" i="7"/>
  <c r="N20" i="7"/>
  <c r="O20" i="7" s="1"/>
  <c r="N16" i="7"/>
  <c r="O16" i="7" s="1"/>
  <c r="N19" i="7"/>
  <c r="O19" i="7" s="1"/>
  <c r="N24" i="7"/>
  <c r="O24" i="7" s="1"/>
  <c r="N15" i="7"/>
  <c r="O15" i="7" s="1"/>
  <c r="O28" i="7"/>
  <c r="K14" i="7"/>
  <c r="O35" i="7"/>
  <c r="O36" i="7" s="1"/>
  <c r="N14" i="7"/>
  <c r="O14" i="7" s="1"/>
  <c r="O31" i="7" l="1"/>
  <c r="O33" i="7"/>
  <c r="O34" i="7" s="1"/>
  <c r="O37" i="7" l="1"/>
</calcChain>
</file>

<file path=xl/sharedStrings.xml><?xml version="1.0" encoding="utf-8"?>
<sst xmlns="http://schemas.openxmlformats.org/spreadsheetml/2006/main" count="124" uniqueCount="96">
  <si>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</si>
  <si>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</si>
  <si>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</si>
  <si>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</si>
  <si>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</si>
  <si>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</si>
  <si>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</si>
  <si>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</si>
  <si>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</si>
  <si>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</si>
  <si>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</si>
  <si>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</si>
  <si>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</si>
  <si>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</si>
  <si>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</si>
  <si>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</si>
  <si>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</si>
  <si>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</si>
  <si>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</si>
  <si>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</si>
  <si>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</si>
  <si>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</si>
  <si>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</si>
  <si>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</si>
  <si>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</si>
  <si>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</si>
  <si>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</si>
  <si>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</si>
  <si>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</si>
  <si>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</si>
  <si>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</si>
  <si>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</si>
  <si>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</si>
  <si>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</si>
  <si>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</si>
  <si>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</si>
  <si>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</si>
  <si>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</si>
  <si>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</si>
  <si>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</si>
  <si>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</si>
  <si>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</si>
  <si>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</si>
  <si>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</si>
  <si>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</si>
  <si>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</si>
  <si>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</si>
  <si>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</si>
  <si>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</si>
  <si>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</si>
  <si>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</si>
  <si>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</si>
  <si>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</si>
  <si>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</si>
  <si>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</si>
  <si>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</si>
  <si>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</si>
  <si>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</si>
  <si>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</si>
  <si>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</si>
  <si>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</si>
  <si>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</si>
  <si>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</si>
  <si>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</si>
  <si>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</si>
  <si>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</si>
  <si>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</si>
  <si>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</si>
  <si>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</si>
  <si>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</si>
  <si>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</si>
  <si>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</si>
  <si>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</si>
  <si>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</si>
  <si>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</si>
  <si>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</si>
  <si>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</si>
  <si>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</si>
  <si>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</si>
  <si>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</si>
  <si>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</si>
  <si>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de unidad arbórea. El mantenimiento preventivo hace referencia, a la poda de ramas, hojas, fertilización y demás procesos que ayuden al mantenimiento adecuado.</t>
  </si>
  <si>
    <t>Mantenimiento preventivo de Wodyetia 2 (Cola de Zorro) El mantenimiento preventivo hace referencia, a la poda de ramas, hojas, fertilización y demás procesos que ayuden al mantenimiento adecuado</t>
  </si>
  <si>
    <t>Mantenimiento correctivo (Tala de unidad arbórea) Mantenimiento correctivo hace referencia a la tala de la unidad arborea que está en riesgo de caída o que ya finalizo su vida útil.</t>
  </si>
  <si>
    <t>Mantenimiento de Archontophoenix Cunninghamiana (Palma Bangalow o palma rey) El mantenimiento preventivo hace referencia, a la poda de ramas, hojas, fertilización y demás procesos que ayuden al mantenimiento adecuado</t>
  </si>
  <si>
    <t>Mantenimiento preventivo de Cocos Nucifera (Cocotero) El mantenimiento preventivo hace referencia, a la poda de ramas, hojas, fertilización y demás procesos que ayuden al mantenimiento adecuado</t>
  </si>
  <si>
    <t>Mantenimiento preventivo de Corypha Umbraculifera (Bulí o Palma de Ceilán) El mantenimiento preventivo hace referencia, a la poda de ramas, hojas, fertilización y demás procesos que ayuden al mantenimiento adecuado</t>
  </si>
  <si>
    <t>Mantenimiento preventivo de Elaeis Guineensis (Palma Aceitera Africana) El mantenimiento preventivo hace referencia, a la poda de ramas, hojas, fertilización y demás procesos que ayuden al mantenimiento adecuado</t>
  </si>
  <si>
    <t>Mantenimiento preventivo de Elaeis Guineensis de LivistonaChinensis 2 (Palmera de abanico china) El mantenimiento preventivo hace referencia, a la poda de ramas, hojas, fertilización y demás procesos que ayuden almantenimiento adecuado</t>
  </si>
  <si>
    <t>Mantenimiento correctivo (Tala de tronco inclinado Ǫuercus suber (Alcornoque o Corcho) Mantenimiento correctivo hace referencia a la tala de la unidad arborea que está en riesgo e caída o que ya finalizo su vida útil.</t>
  </si>
  <si>
    <t>Mantenimiento preventivo de Unidad arborea Ǫuercus suber (Alcornoque o Corcho) El mantenimiento preventivo hace referencia, a la poda de ramas, hojas, fertilización y demás procesos que ayuden al mantenimiento adecuado.</t>
  </si>
  <si>
    <t>Mantenimiento preventivo de Ptychosperma (Palma de Nueva guinea) El mantenimiento preventivo hace referencia, a la poda de ramas, hojas, fertilización y demás procesos que ayuden al mantenimiento adecuado.</t>
  </si>
  <si>
    <t>Mantenimiento preventivo de Roystonea borinquena 2 (Palma Real de Puerto Rico) El mantenimiento preventivo hace referencia, a la poda de ramas, hojas, fertilización y demás procesos que ayuden al mantenimiento adecuado</t>
  </si>
  <si>
    <t>Mantenimiento preventivo de Syagrus (Palmera Pindó) El mantenimiento preventivo hace referencia, a la poda de ramas, hojas, fertilización y demás procesos que ayuden al mantenimiento adecuado</t>
  </si>
  <si>
    <t>Mantenimiento preventivo dee Veitchia (Palma de Manila) El mantenimiento preventivo hace referencia, a la poda de ramas, hojas, fertilización y demás procesos que ayuden al mantenimiento adecuado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</si>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</sst>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
      <b/>
      <sz val="11"/>
      <color rgb="FF000000"/>
      <name val="Arial"/>
      <family val="2"/>
      <charset val="1"/>
    </font>
  </fonts>
  <fills count="38">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rgb="FFFFFFFF"/>
        <bgColor rgb="FFFFFFCC"/>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12" applyNumberFormat="0" applyAlignment="0" applyProtection="0"/>
    <xf numFmtId="0" fontId="17" fillId="8" borderId="13" applyNumberFormat="0" applyAlignment="0" applyProtection="0"/>
    <xf numFmtId="0" fontId="18" fillId="8" borderId="12" applyNumberFormat="0" applyAlignment="0" applyProtection="0"/>
    <xf numFmtId="0" fontId="19" fillId="0" borderId="14" applyNumberFormat="0" applyFill="0" applyAlignment="0" applyProtection="0"/>
    <xf numFmtId="0" fontId="20" fillId="9" borderId="15" applyNumberFormat="0" applyAlignment="0" applyProtection="0"/>
    <xf numFmtId="0" fontId="21" fillId="0" borderId="0" applyNumberFormat="0" applyFill="0" applyBorder="0" applyAlignment="0" applyProtection="0"/>
    <xf numFmtId="0" fontId="5" fillId="10"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6"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6"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23"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3"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5" fillId="0" borderId="0" xfId="3" applyFont="1" applyBorder="1" applyAlignment="1" applyProtection="1">
      <alignment vertical="center"/>
      <protection hidden="1"/>
    </xf>
    <xf numFmtId="43" fontId="25" fillId="0" borderId="0" xfId="3" applyFont="1" applyBorder="1" applyAlignment="1" applyProtection="1">
      <alignment vertical="center" wrapText="1"/>
      <protection hidden="1"/>
    </xf>
    <xf numFmtId="43" fontId="25" fillId="0" borderId="0" xfId="4" applyFont="1" applyBorder="1" applyProtection="1">
      <protection hidden="1"/>
    </xf>
    <xf numFmtId="0" fontId="32" fillId="2" borderId="0" xfId="0" applyFont="1" applyFill="1" applyAlignment="1">
      <alignment vertical="center" wrapText="1"/>
    </xf>
    <xf numFmtId="0" fontId="32"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4"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35"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6" fillId="2" borderId="0" xfId="0" applyFont="1" applyFill="1" applyAlignment="1">
      <alignment horizontal="center" vertical="center" wrapText="1"/>
    </xf>
    <xf numFmtId="0" fontId="36"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7" fillId="35" borderId="2" xfId="0" applyNumberFormat="1" applyFont="1" applyFill="1" applyBorder="1" applyAlignment="1" applyProtection="1">
      <alignment horizontal="center" vertical="center" wrapText="1"/>
      <protection locked="0"/>
    </xf>
    <xf numFmtId="164" fontId="27"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8" fillId="2" borderId="20" xfId="0" applyFont="1" applyFill="1" applyBorder="1" applyAlignment="1" applyProtection="1">
      <alignment horizontal="left" vertical="center" wrapText="1"/>
      <protection hidden="1"/>
    </xf>
    <xf numFmtId="0" fontId="28" fillId="2" borderId="5" xfId="0" applyFont="1" applyFill="1" applyBorder="1" applyAlignment="1" applyProtection="1">
      <alignment horizontal="left" vertical="center" wrapText="1"/>
      <protection hidden="1"/>
    </xf>
    <xf numFmtId="0" fontId="28" fillId="2" borderId="21" xfId="0" applyFont="1" applyFill="1" applyBorder="1" applyAlignment="1" applyProtection="1">
      <alignment horizontal="left" vertical="center" wrapText="1"/>
      <protection hidden="1"/>
    </xf>
    <xf numFmtId="0" fontId="28" fillId="2" borderId="22" xfId="0" applyFont="1" applyFill="1" applyBorder="1" applyAlignment="1" applyProtection="1">
      <alignment horizontal="left" vertical="center" wrapText="1"/>
      <protection hidden="1"/>
    </xf>
    <xf numFmtId="0" fontId="28" fillId="2" borderId="0" xfId="0" applyFont="1" applyFill="1" applyAlignment="1" applyProtection="1">
      <alignment horizontal="left" vertical="center" wrapText="1"/>
      <protection hidden="1"/>
    </xf>
    <xf numFmtId="0" fontId="28" fillId="2" borderId="23" xfId="0" applyFont="1" applyFill="1" applyBorder="1" applyAlignment="1" applyProtection="1">
      <alignment horizontal="left" vertical="center" wrapText="1"/>
      <protection hidden="1"/>
    </xf>
    <xf numFmtId="0" fontId="28" fillId="2" borderId="24" xfId="0" applyFont="1" applyFill="1" applyBorder="1" applyAlignment="1" applyProtection="1">
      <alignment horizontal="left" vertical="center" wrapText="1"/>
      <protection hidden="1"/>
    </xf>
    <xf numFmtId="0" fontId="28" fillId="2" borderId="6" xfId="0" applyFont="1" applyFill="1" applyBorder="1" applyAlignment="1" applyProtection="1">
      <alignment horizontal="left" vertical="center" wrapText="1"/>
      <protection hidden="1"/>
    </xf>
    <xf numFmtId="0" fontId="28"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6" fillId="35" borderId="30" xfId="0" applyFont="1" applyFill="1" applyBorder="1" applyAlignment="1" applyProtection="1">
      <alignment horizontal="center" vertical="center"/>
      <protection locked="0"/>
    </xf>
    <xf numFmtId="0" fontId="26" fillId="35" borderId="27" xfId="0" applyFont="1" applyFill="1" applyBorder="1" applyAlignment="1" applyProtection="1">
      <alignment horizontal="center" vertical="center"/>
      <protection locked="0"/>
    </xf>
    <xf numFmtId="0" fontId="26" fillId="35" borderId="36" xfId="0" applyFont="1" applyFill="1" applyBorder="1" applyAlignment="1" applyProtection="1">
      <alignment horizontal="center" vertical="center"/>
      <protection locked="0"/>
    </xf>
    <xf numFmtId="0" fontId="26" fillId="35" borderId="19" xfId="0" applyFont="1" applyFill="1" applyBorder="1" applyAlignment="1" applyProtection="1">
      <alignment horizontal="center" vertical="center"/>
      <protection locked="0"/>
    </xf>
    <xf numFmtId="0" fontId="26" fillId="35" borderId="18" xfId="0" applyFont="1" applyFill="1" applyBorder="1" applyAlignment="1" applyProtection="1">
      <alignment horizontal="center" vertical="center"/>
      <protection locked="0"/>
    </xf>
    <xf numFmtId="0" fontId="26"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1" fillId="2" borderId="0" xfId="0" applyFont="1" applyFill="1" applyAlignment="1">
      <alignment horizontal="center" vertical="center" wrapText="1"/>
    </xf>
    <xf numFmtId="0" fontId="34"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2" borderId="0" xfId="0" applyFont="1" applyFill="1" applyAlignment="1">
      <alignment horizontal="righ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1" xfId="0" applyFont="1" applyBorder="1" applyAlignment="1" applyProtection="1">
      <alignment horizontal="left" vertical="center" wrapText="1"/>
      <protection locked="0"/>
    </xf>
    <xf numFmtId="43" fontId="8" fillId="0" borderId="39" xfId="4" applyFont="1" applyBorder="1" applyAlignment="1" applyProtection="1">
      <alignment vertical="center"/>
      <protection hidden="1"/>
    </xf>
    <xf numFmtId="42" fontId="38" fillId="37" borderId="1" xfId="0" applyNumberFormat="1" applyFont="1" applyFill="1" applyBorder="1" applyAlignment="1" applyProtection="1">
      <alignment horizontal="right" vertical="center" shrinkToFit="1"/>
      <protection locked="0"/>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showGridLines="0" tabSelected="1" view="pageBreakPreview" topLeftCell="A4" zoomScale="90" zoomScaleNormal="70" zoomScaleSheetLayoutView="90"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2"/>
      <c r="B2" s="63" t="s">
        <v>0</v>
      </c>
      <c r="C2" s="63"/>
      <c r="D2" s="63"/>
      <c r="E2" s="63"/>
      <c r="F2" s="63"/>
      <c r="G2" s="63"/>
      <c r="H2" s="63"/>
      <c r="I2" s="63"/>
      <c r="J2" s="63"/>
      <c r="K2" s="63"/>
      <c r="L2" s="63"/>
      <c r="M2" s="63"/>
      <c r="N2" s="64" t="s">
        <v>80</v>
      </c>
      <c r="O2" s="64"/>
    </row>
    <row r="3" spans="1:15" ht="15.75" customHeight="1" x14ac:dyDescent="0.25">
      <c r="A3" s="62"/>
      <c r="B3" s="63" t="s">
        <v>2</v>
      </c>
      <c r="C3" s="63"/>
      <c r="D3" s="63"/>
      <c r="E3" s="63"/>
      <c r="F3" s="63"/>
      <c r="G3" s="63"/>
      <c r="H3" s="63"/>
      <c r="I3" s="63"/>
      <c r="J3" s="63"/>
      <c r="K3" s="63"/>
      <c r="L3" s="63"/>
      <c r="M3" s="63"/>
      <c r="N3" s="64" t="s">
        <v>77</v>
      </c>
      <c r="O3" s="64"/>
    </row>
    <row r="4" spans="1:15" ht="16.5" customHeight="1" x14ac:dyDescent="0.25">
      <c r="A4" s="62"/>
      <c r="B4" s="63" t="s">
        <v>3</v>
      </c>
      <c r="C4" s="63"/>
      <c r="D4" s="63"/>
      <c r="E4" s="63"/>
      <c r="F4" s="63"/>
      <c r="G4" s="63"/>
      <c r="H4" s="63"/>
      <c r="I4" s="63"/>
      <c r="J4" s="63"/>
      <c r="K4" s="63"/>
      <c r="L4" s="63"/>
      <c r="M4" s="63"/>
      <c r="N4" s="64" t="s">
        <v>79</v>
      </c>
      <c r="O4" s="64"/>
    </row>
    <row r="5" spans="1:15" ht="15" customHeight="1" x14ac:dyDescent="0.25">
      <c r="A5" s="62"/>
      <c r="B5" s="63"/>
      <c r="C5" s="63"/>
      <c r="D5" s="63"/>
      <c r="E5" s="63"/>
      <c r="F5" s="63"/>
      <c r="G5" s="63"/>
      <c r="H5" s="63"/>
      <c r="I5" s="63"/>
      <c r="J5" s="63"/>
      <c r="K5" s="63"/>
      <c r="L5" s="63"/>
      <c r="M5" s="63"/>
      <c r="N5" s="64" t="s">
        <v>4</v>
      </c>
      <c r="O5" s="64"/>
    </row>
    <row r="7" spans="1:15" x14ac:dyDescent="0.25">
      <c r="A7" s="5" t="s">
        <v>5</v>
      </c>
    </row>
    <row r="8" spans="1:15" ht="9.9499999999999993" customHeight="1" x14ac:dyDescent="0.25">
      <c r="A8" s="6"/>
    </row>
    <row r="9" spans="1:15" ht="30" customHeight="1" x14ac:dyDescent="0.25">
      <c r="A9" s="84" t="s">
        <v>6</v>
      </c>
      <c r="B9" s="85"/>
      <c r="D9" s="69" t="s">
        <v>7</v>
      </c>
      <c r="E9" s="70"/>
      <c r="F9" s="71"/>
      <c r="G9" s="72"/>
      <c r="H9" s="72"/>
      <c r="I9" s="73"/>
      <c r="K9" s="69" t="s">
        <v>8</v>
      </c>
      <c r="L9" s="70"/>
      <c r="M9" s="67"/>
      <c r="N9" s="68"/>
    </row>
    <row r="10" spans="1:15" ht="8.25" customHeight="1" x14ac:dyDescent="0.25">
      <c r="A10" s="86"/>
      <c r="B10" s="87"/>
      <c r="C10" s="7"/>
      <c r="E10" s="8"/>
      <c r="F10" s="8"/>
      <c r="M10" s="8"/>
      <c r="N10" s="2"/>
    </row>
    <row r="11" spans="1:15" ht="30" customHeight="1" x14ac:dyDescent="0.25">
      <c r="A11" s="88"/>
      <c r="B11" s="89"/>
      <c r="D11" s="69" t="s">
        <v>9</v>
      </c>
      <c r="E11" s="70"/>
      <c r="F11" s="71"/>
      <c r="G11" s="72"/>
      <c r="H11" s="72"/>
      <c r="I11" s="73"/>
      <c r="K11" s="69" t="s">
        <v>10</v>
      </c>
      <c r="L11" s="70"/>
      <c r="M11" s="65"/>
      <c r="N11" s="6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82.5" customHeight="1" thickBot="1" x14ac:dyDescent="0.3">
      <c r="A14" s="27">
        <v>1</v>
      </c>
      <c r="B14" s="126" t="s">
        <v>81</v>
      </c>
      <c r="C14" s="13"/>
      <c r="D14" s="10">
        <v>1</v>
      </c>
      <c r="E14" s="14" t="s">
        <v>95</v>
      </c>
      <c r="F14" s="127"/>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95.25" customHeight="1" x14ac:dyDescent="0.25">
      <c r="A15" s="27">
        <v>2</v>
      </c>
      <c r="B15" s="126" t="s">
        <v>82</v>
      </c>
      <c r="C15" s="13"/>
      <c r="D15" s="10">
        <v>1</v>
      </c>
      <c r="E15" s="14" t="s">
        <v>95</v>
      </c>
      <c r="F15" s="128"/>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73.5" customHeight="1" x14ac:dyDescent="0.25">
      <c r="A16" s="27">
        <v>3</v>
      </c>
      <c r="B16" s="126" t="s">
        <v>83</v>
      </c>
      <c r="C16" s="13"/>
      <c r="D16" s="10">
        <v>1</v>
      </c>
      <c r="E16" s="14" t="s">
        <v>95</v>
      </c>
      <c r="F16" s="128"/>
      <c r="G16" s="12"/>
      <c r="H16" s="1">
        <f t="shared" ref="H16:H27" si="13">+ROUND(F16*G16,0)</f>
        <v>0</v>
      </c>
      <c r="I16" s="12"/>
      <c r="J16" s="1">
        <f t="shared" ref="J16:J27" si="14">ROUND(F16*I16,0)</f>
        <v>0</v>
      </c>
      <c r="K16" s="1">
        <f t="shared" ref="K16:K27" si="15">ROUND(F16+H16+J16,0)</f>
        <v>0</v>
      </c>
      <c r="L16" s="1">
        <f t="shared" ref="L16:L27" si="16">ROUND(F16*D16,0)</f>
        <v>0</v>
      </c>
      <c r="M16" s="1">
        <f t="shared" ref="M16:M27" si="17">ROUND(L16*G16,0)</f>
        <v>0</v>
      </c>
      <c r="N16" s="1">
        <f t="shared" ref="N16:N27" si="18">ROUND(L16*I16,0)</f>
        <v>0</v>
      </c>
      <c r="O16" s="28">
        <f t="shared" ref="O16:O27" si="19">ROUND(L16+N16+M16,0)</f>
        <v>0</v>
      </c>
    </row>
    <row r="17" spans="1:15" s="9" customFormat="1" ht="69" customHeight="1" x14ac:dyDescent="0.25">
      <c r="A17" s="27">
        <v>4</v>
      </c>
      <c r="B17" s="126" t="s">
        <v>84</v>
      </c>
      <c r="C17" s="13"/>
      <c r="D17" s="10">
        <v>1</v>
      </c>
      <c r="E17" s="14" t="s">
        <v>95</v>
      </c>
      <c r="F17" s="128"/>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72.75" customHeight="1" x14ac:dyDescent="0.25">
      <c r="A18" s="27">
        <v>5</v>
      </c>
      <c r="B18" s="126" t="s">
        <v>85</v>
      </c>
      <c r="C18" s="13"/>
      <c r="D18" s="10">
        <v>1</v>
      </c>
      <c r="E18" s="14" t="s">
        <v>95</v>
      </c>
      <c r="F18" s="128"/>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72" customHeight="1" x14ac:dyDescent="0.25">
      <c r="A19" s="27">
        <v>6</v>
      </c>
      <c r="B19" s="126" t="s">
        <v>86</v>
      </c>
      <c r="C19" s="13"/>
      <c r="D19" s="10">
        <v>1</v>
      </c>
      <c r="E19" s="14" t="s">
        <v>95</v>
      </c>
      <c r="F19" s="128"/>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73.5" customHeight="1" x14ac:dyDescent="0.25">
      <c r="A20" s="27">
        <v>7</v>
      </c>
      <c r="B20" s="126" t="s">
        <v>87</v>
      </c>
      <c r="C20" s="13"/>
      <c r="D20" s="10">
        <v>1</v>
      </c>
      <c r="E20" s="14" t="s">
        <v>95</v>
      </c>
      <c r="F20" s="128"/>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71.25" customHeight="1" x14ac:dyDescent="0.25">
      <c r="A21" s="27">
        <v>8</v>
      </c>
      <c r="B21" s="126" t="s">
        <v>88</v>
      </c>
      <c r="C21" s="13"/>
      <c r="D21" s="10">
        <v>1</v>
      </c>
      <c r="E21" s="14" t="s">
        <v>95</v>
      </c>
      <c r="F21" s="128"/>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66" customHeight="1" x14ac:dyDescent="0.25">
      <c r="A22" s="27">
        <v>9</v>
      </c>
      <c r="B22" s="126" t="s">
        <v>89</v>
      </c>
      <c r="C22" s="13"/>
      <c r="D22" s="10">
        <v>1</v>
      </c>
      <c r="E22" s="14" t="s">
        <v>95</v>
      </c>
      <c r="F22" s="128"/>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79.5" customHeight="1" x14ac:dyDescent="0.25">
      <c r="A23" s="27">
        <v>10</v>
      </c>
      <c r="B23" s="126" t="s">
        <v>90</v>
      </c>
      <c r="C23" s="13"/>
      <c r="D23" s="10">
        <v>1</v>
      </c>
      <c r="E23" s="14" t="s">
        <v>95</v>
      </c>
      <c r="F23" s="128"/>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73.5" customHeight="1" x14ac:dyDescent="0.25">
      <c r="A24" s="27">
        <v>11</v>
      </c>
      <c r="B24" s="126" t="s">
        <v>91</v>
      </c>
      <c r="C24" s="13"/>
      <c r="D24" s="10">
        <v>1</v>
      </c>
      <c r="E24" s="14" t="s">
        <v>95</v>
      </c>
      <c r="F24" s="128"/>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75" customHeight="1" x14ac:dyDescent="0.25">
      <c r="A25" s="27">
        <v>12</v>
      </c>
      <c r="B25" s="126" t="s">
        <v>92</v>
      </c>
      <c r="C25" s="13"/>
      <c r="D25" s="10">
        <v>1</v>
      </c>
      <c r="E25" s="14" t="s">
        <v>95</v>
      </c>
      <c r="F25" s="128"/>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76.5" customHeight="1" x14ac:dyDescent="0.25">
      <c r="A26" s="27">
        <v>13</v>
      </c>
      <c r="B26" s="126" t="s">
        <v>93</v>
      </c>
      <c r="C26" s="13"/>
      <c r="D26" s="10">
        <v>1</v>
      </c>
      <c r="E26" s="14" t="s">
        <v>95</v>
      </c>
      <c r="F26" s="128"/>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72.75" customHeight="1" thickBot="1" x14ac:dyDescent="0.3">
      <c r="A27" s="27">
        <v>14</v>
      </c>
      <c r="B27" s="126" t="s">
        <v>94</v>
      </c>
      <c r="C27" s="13"/>
      <c r="D27" s="10">
        <v>1</v>
      </c>
      <c r="E27" s="14" t="s">
        <v>95</v>
      </c>
      <c r="F27" s="128"/>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42" customHeight="1" thickBot="1" x14ac:dyDescent="0.3">
      <c r="A28" s="90" t="s">
        <v>26</v>
      </c>
      <c r="B28" s="91"/>
      <c r="C28" s="91"/>
      <c r="D28" s="91"/>
      <c r="E28" s="91"/>
      <c r="F28" s="91"/>
      <c r="G28" s="91"/>
      <c r="H28" s="91"/>
      <c r="I28" s="91"/>
      <c r="J28" s="91"/>
      <c r="K28" s="91"/>
      <c r="L28" s="102" t="s">
        <v>27</v>
      </c>
      <c r="M28" s="103"/>
      <c r="N28" s="103"/>
      <c r="O28" s="36">
        <f>SUMIF(G:G,0%,L:L)+SUMIF(G:G,"",L:L)</f>
        <v>0</v>
      </c>
    </row>
    <row r="29" spans="1:15" s="9" customFormat="1" ht="39" customHeight="1" x14ac:dyDescent="0.25">
      <c r="A29" s="74" t="s">
        <v>78</v>
      </c>
      <c r="B29" s="75"/>
      <c r="C29" s="75"/>
      <c r="D29" s="75"/>
      <c r="E29" s="75"/>
      <c r="F29" s="75"/>
      <c r="G29" s="75"/>
      <c r="H29" s="75"/>
      <c r="I29" s="75"/>
      <c r="J29" s="75"/>
      <c r="K29" s="76"/>
      <c r="L29" s="96" t="s">
        <v>28</v>
      </c>
      <c r="M29" s="97"/>
      <c r="N29" s="97"/>
      <c r="O29" s="37">
        <f>SUMIF(G:G,5%,L:L)</f>
        <v>0</v>
      </c>
    </row>
    <row r="30" spans="1:15" s="9" customFormat="1" ht="30" customHeight="1" x14ac:dyDescent="0.25">
      <c r="A30" s="77"/>
      <c r="B30" s="78"/>
      <c r="C30" s="78"/>
      <c r="D30" s="78"/>
      <c r="E30" s="78"/>
      <c r="F30" s="78"/>
      <c r="G30" s="78"/>
      <c r="H30" s="78"/>
      <c r="I30" s="78"/>
      <c r="J30" s="78"/>
      <c r="K30" s="79"/>
      <c r="L30" s="96" t="s">
        <v>29</v>
      </c>
      <c r="M30" s="97"/>
      <c r="N30" s="97"/>
      <c r="O30" s="37">
        <f>SUMIF(G:G,19%,L:L)</f>
        <v>0</v>
      </c>
    </row>
    <row r="31" spans="1:15" s="9" customFormat="1" ht="30" customHeight="1" x14ac:dyDescent="0.25">
      <c r="A31" s="77"/>
      <c r="B31" s="78"/>
      <c r="C31" s="78"/>
      <c r="D31" s="78"/>
      <c r="E31" s="78"/>
      <c r="F31" s="78"/>
      <c r="G31" s="78"/>
      <c r="H31" s="78"/>
      <c r="I31" s="78"/>
      <c r="J31" s="78"/>
      <c r="K31" s="79"/>
      <c r="L31" s="98" t="s">
        <v>22</v>
      </c>
      <c r="M31" s="99"/>
      <c r="N31" s="99"/>
      <c r="O31" s="38">
        <f>SUM(O28:O30)</f>
        <v>0</v>
      </c>
    </row>
    <row r="32" spans="1:15" s="9" customFormat="1" ht="30" customHeight="1" x14ac:dyDescent="0.25">
      <c r="A32" s="77"/>
      <c r="B32" s="78"/>
      <c r="C32" s="78"/>
      <c r="D32" s="78"/>
      <c r="E32" s="78"/>
      <c r="F32" s="78"/>
      <c r="G32" s="78"/>
      <c r="H32" s="78"/>
      <c r="I32" s="78"/>
      <c r="J32" s="78"/>
      <c r="K32" s="79"/>
      <c r="L32" s="100" t="s">
        <v>30</v>
      </c>
      <c r="M32" s="101"/>
      <c r="N32" s="101"/>
      <c r="O32" s="39">
        <f>SUMIF(G:G,5%,M:M)</f>
        <v>0</v>
      </c>
    </row>
    <row r="33" spans="1:17" s="9" customFormat="1" ht="30" customHeight="1" x14ac:dyDescent="0.25">
      <c r="A33" s="77"/>
      <c r="B33" s="78"/>
      <c r="C33" s="78"/>
      <c r="D33" s="78"/>
      <c r="E33" s="78"/>
      <c r="F33" s="78"/>
      <c r="G33" s="78"/>
      <c r="H33" s="78"/>
      <c r="I33" s="78"/>
      <c r="J33" s="78"/>
      <c r="K33" s="79"/>
      <c r="L33" s="100" t="s">
        <v>31</v>
      </c>
      <c r="M33" s="101"/>
      <c r="N33" s="101"/>
      <c r="O33" s="39">
        <f>SUMIF(G:G,19%,M:M)</f>
        <v>0</v>
      </c>
    </row>
    <row r="34" spans="1:17" s="9" customFormat="1" ht="30" customHeight="1" x14ac:dyDescent="0.25">
      <c r="A34" s="77"/>
      <c r="B34" s="78"/>
      <c r="C34" s="78"/>
      <c r="D34" s="78"/>
      <c r="E34" s="78"/>
      <c r="F34" s="78"/>
      <c r="G34" s="78"/>
      <c r="H34" s="78"/>
      <c r="I34" s="78"/>
      <c r="J34" s="78"/>
      <c r="K34" s="79"/>
      <c r="L34" s="98" t="s">
        <v>32</v>
      </c>
      <c r="M34" s="99"/>
      <c r="N34" s="99"/>
      <c r="O34" s="38">
        <f>SUM(O32:O33)</f>
        <v>0</v>
      </c>
    </row>
    <row r="35" spans="1:17" s="9" customFormat="1" ht="30" customHeight="1" x14ac:dyDescent="0.25">
      <c r="A35" s="77"/>
      <c r="B35" s="78"/>
      <c r="C35" s="78"/>
      <c r="D35" s="78"/>
      <c r="E35" s="78"/>
      <c r="F35" s="78"/>
      <c r="G35" s="78"/>
      <c r="H35" s="78"/>
      <c r="I35" s="78"/>
      <c r="J35" s="78"/>
      <c r="K35" s="79"/>
      <c r="L35" s="96" t="s">
        <v>33</v>
      </c>
      <c r="M35" s="97"/>
      <c r="N35" s="97"/>
      <c r="O35" s="37">
        <f>SUMIF(I:I,8%,N:N)</f>
        <v>0</v>
      </c>
    </row>
    <row r="36" spans="1:17" s="9" customFormat="1" ht="37.5" customHeight="1" x14ac:dyDescent="0.25">
      <c r="A36" s="77"/>
      <c r="B36" s="78"/>
      <c r="C36" s="78"/>
      <c r="D36" s="78"/>
      <c r="E36" s="78"/>
      <c r="F36" s="78"/>
      <c r="G36" s="78"/>
      <c r="H36" s="78"/>
      <c r="I36" s="78"/>
      <c r="J36" s="78"/>
      <c r="K36" s="79"/>
      <c r="L36" s="94" t="s">
        <v>34</v>
      </c>
      <c r="M36" s="95"/>
      <c r="N36" s="95"/>
      <c r="O36" s="38">
        <f>SUM(O35)</f>
        <v>0</v>
      </c>
    </row>
    <row r="37" spans="1:17" s="9" customFormat="1" ht="32.25" customHeight="1" thickBot="1" x14ac:dyDescent="0.3">
      <c r="A37" s="80"/>
      <c r="B37" s="81"/>
      <c r="C37" s="81"/>
      <c r="D37" s="81"/>
      <c r="E37" s="81"/>
      <c r="F37" s="81"/>
      <c r="G37" s="81"/>
      <c r="H37" s="81"/>
      <c r="I37" s="81"/>
      <c r="J37" s="81"/>
      <c r="K37" s="82"/>
      <c r="L37" s="92" t="s">
        <v>35</v>
      </c>
      <c r="M37" s="93"/>
      <c r="N37" s="93"/>
      <c r="O37" s="40">
        <f>+O31+O34+O36</f>
        <v>0</v>
      </c>
    </row>
    <row r="39" spans="1:17" ht="50.1" customHeight="1" thickBot="1" x14ac:dyDescent="0.3">
      <c r="B39" s="83"/>
      <c r="C39" s="83"/>
    </row>
    <row r="40" spans="1:17" x14ac:dyDescent="0.25">
      <c r="B40" s="61" t="s">
        <v>36</v>
      </c>
      <c r="C40" s="61"/>
    </row>
    <row r="41" spans="1:17" ht="15" customHeight="1" x14ac:dyDescent="0.25">
      <c r="M41" s="42"/>
      <c r="N41" s="43"/>
      <c r="O41" s="44"/>
    </row>
    <row r="42" spans="1:17" ht="15.75" customHeight="1" x14ac:dyDescent="0.25">
      <c r="M42" s="42"/>
      <c r="N42" s="43"/>
      <c r="O42" s="44"/>
    </row>
    <row r="43" spans="1:17" ht="15" customHeight="1" x14ac:dyDescent="0.25">
      <c r="A43" s="11" t="s">
        <v>37</v>
      </c>
      <c r="M43" s="42"/>
      <c r="N43" s="43"/>
      <c r="O43" s="44"/>
    </row>
    <row r="44" spans="1:17" x14ac:dyDescent="0.25">
      <c r="A44" s="60" t="s">
        <v>38</v>
      </c>
      <c r="B44" s="60"/>
      <c r="C44" s="60"/>
      <c r="D44" s="60"/>
      <c r="E44" s="60"/>
      <c r="F44" s="60"/>
      <c r="G44" s="60"/>
      <c r="H44" s="60"/>
      <c r="I44" s="60"/>
      <c r="J44" s="60"/>
      <c r="K44" s="60"/>
      <c r="L44" s="60"/>
      <c r="M44" s="60"/>
      <c r="N44" s="60"/>
      <c r="O44" s="60"/>
      <c r="P44" s="2"/>
      <c r="Q44" s="2"/>
    </row>
    <row r="45" spans="1:17" ht="15" customHeight="1" x14ac:dyDescent="0.25">
      <c r="A45" s="59" t="s">
        <v>39</v>
      </c>
      <c r="B45" s="59"/>
      <c r="C45" s="59"/>
      <c r="D45" s="59"/>
      <c r="E45" s="59"/>
      <c r="F45" s="59"/>
      <c r="G45" s="59"/>
      <c r="H45" s="59"/>
      <c r="I45" s="59"/>
      <c r="J45" s="59"/>
      <c r="K45" s="59"/>
      <c r="L45" s="59"/>
      <c r="M45" s="59"/>
      <c r="N45" s="59"/>
      <c r="O45" s="59"/>
      <c r="P45" s="41"/>
      <c r="Q45" s="41"/>
    </row>
    <row r="46" spans="1:17" x14ac:dyDescent="0.25">
      <c r="A46" s="58" t="s">
        <v>40</v>
      </c>
      <c r="B46" s="58"/>
      <c r="C46" s="58"/>
      <c r="D46" s="58"/>
      <c r="E46" s="58"/>
      <c r="F46" s="58"/>
      <c r="G46" s="58"/>
      <c r="H46" s="58"/>
      <c r="I46" s="58"/>
      <c r="J46" s="58"/>
      <c r="K46" s="58"/>
      <c r="L46" s="58"/>
      <c r="M46" s="58"/>
      <c r="N46" s="58"/>
      <c r="O46" s="58"/>
      <c r="P46" s="5"/>
      <c r="Q46" s="5"/>
    </row>
    <row r="47" spans="1:17" x14ac:dyDescent="0.25">
      <c r="A47" s="58" t="s">
        <v>41</v>
      </c>
      <c r="B47" s="58"/>
      <c r="C47" s="58"/>
      <c r="D47" s="58"/>
      <c r="E47" s="58"/>
      <c r="F47" s="58"/>
      <c r="G47" s="58"/>
      <c r="H47" s="58"/>
      <c r="I47" s="58"/>
      <c r="J47" s="58"/>
      <c r="K47" s="58"/>
      <c r="L47" s="58"/>
      <c r="M47" s="58"/>
      <c r="N47" s="58"/>
      <c r="O47" s="58"/>
      <c r="P47" s="5"/>
      <c r="Q47" s="5"/>
    </row>
    <row r="48" spans="1:17" x14ac:dyDescent="0.25">
      <c r="K48" s="2"/>
      <c r="L48" s="2"/>
      <c r="M48" s="2"/>
      <c r="N48" s="2"/>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row r="93" spans="11:15" s="2" customFormat="1" x14ac:dyDescent="0.25">
      <c r="K93" s="4"/>
      <c r="L93" s="4"/>
      <c r="M93" s="4"/>
      <c r="N93" s="4"/>
      <c r="O93" s="4"/>
    </row>
  </sheetData>
  <sheetProtection algorithmName="SHA-512" hashValue="5QCM58pXvnZoOiiJJRfY62a2Q9hpm5UwCpmnx+O6egdmApBg339cYx2oh/PNykkA8TZzKpiWJfDNQVtADGfuAg==" saltValue="+xbiQX3rucJGhWjs2xsPiw==" spinCount="100000" sheet="1" selectLockedCells="1"/>
  <mergeCells count="35">
    <mergeCell ref="L32:N32"/>
    <mergeCell ref="L31:N31"/>
    <mergeCell ref="L30:N30"/>
    <mergeCell ref="L29:N29"/>
    <mergeCell ref="L28:N28"/>
    <mergeCell ref="L37:N37"/>
    <mergeCell ref="L36:N36"/>
    <mergeCell ref="L35:N35"/>
    <mergeCell ref="L34:N34"/>
    <mergeCell ref="L33:N33"/>
    <mergeCell ref="A29:K37"/>
    <mergeCell ref="F9:I9"/>
    <mergeCell ref="B39:C39"/>
    <mergeCell ref="A9:B11"/>
    <mergeCell ref="D9:E9"/>
    <mergeCell ref="D11:E11"/>
    <mergeCell ref="A28:K28"/>
    <mergeCell ref="M11:N11"/>
    <mergeCell ref="M9:N9"/>
    <mergeCell ref="K9:L9"/>
    <mergeCell ref="K11:L11"/>
    <mergeCell ref="F11:I11"/>
    <mergeCell ref="A2:A5"/>
    <mergeCell ref="B2:M2"/>
    <mergeCell ref="N2:O2"/>
    <mergeCell ref="B3:M3"/>
    <mergeCell ref="N3:O3"/>
    <mergeCell ref="B4:M5"/>
    <mergeCell ref="N4:O4"/>
    <mergeCell ref="N5:O5"/>
    <mergeCell ref="A47:O47"/>
    <mergeCell ref="A46:O46"/>
    <mergeCell ref="A45:O45"/>
    <mergeCell ref="A44:O44"/>
    <mergeCell ref="B40:C4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errorTitle="SUPERA EL PRESUPUESTO OFICIAL" sqref="F15:F27" xr:uid="{20800C52-39E0-46B9-9314-BE16AAEE2720}">
      <formula1>0</formula1>
      <formula2>100000000000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G14:G27</xm:sqref>
        </x14:dataValidation>
        <x14:dataValidation type="list" allowBlank="1" showInputMessage="1" showErrorMessage="1" xr:uid="{00000000-0002-0000-0000-000008000000}">
          <x14:formula1>
            <xm:f>Cálculos!$F$7:$F$8</xm:f>
          </x14:formula1>
          <xm:sqref>I14:I27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5"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4"/>
      <c r="C2" s="124"/>
      <c r="D2" s="115" t="s">
        <v>0</v>
      </c>
      <c r="E2" s="117"/>
      <c r="F2" s="117"/>
      <c r="G2" s="117"/>
      <c r="H2" s="116"/>
      <c r="I2" s="115" t="s">
        <v>1</v>
      </c>
      <c r="J2" s="116"/>
      <c r="K2" s="56"/>
    </row>
    <row r="3" spans="2:11" ht="15" customHeight="1" x14ac:dyDescent="0.25">
      <c r="B3" s="124"/>
      <c r="C3" s="124"/>
      <c r="D3" s="115" t="s">
        <v>2</v>
      </c>
      <c r="E3" s="117"/>
      <c r="F3" s="117"/>
      <c r="G3" s="117"/>
      <c r="H3" s="116"/>
      <c r="I3" s="115" t="s">
        <v>77</v>
      </c>
      <c r="J3" s="116"/>
      <c r="K3" s="55"/>
    </row>
    <row r="4" spans="2:11" ht="15" customHeight="1" x14ac:dyDescent="0.25">
      <c r="B4" s="124"/>
      <c r="C4" s="124"/>
      <c r="D4" s="118" t="s">
        <v>3</v>
      </c>
      <c r="E4" s="119"/>
      <c r="F4" s="119"/>
      <c r="G4" s="119"/>
      <c r="H4" s="120"/>
      <c r="I4" s="115" t="s">
        <v>79</v>
      </c>
      <c r="J4" s="116"/>
      <c r="K4" s="55"/>
    </row>
    <row r="5" spans="2:11" ht="15" customHeight="1" x14ac:dyDescent="0.25">
      <c r="B5" s="124"/>
      <c r="C5" s="124"/>
      <c r="D5" s="121"/>
      <c r="E5" s="122"/>
      <c r="F5" s="122"/>
      <c r="G5" s="122"/>
      <c r="H5" s="123"/>
      <c r="I5" s="115" t="s">
        <v>47</v>
      </c>
      <c r="J5" s="116"/>
      <c r="K5" s="55"/>
    </row>
    <row r="6" spans="2:11" x14ac:dyDescent="0.25">
      <c r="K6" s="47"/>
    </row>
    <row r="7" spans="2:11" ht="15.75" customHeight="1" x14ac:dyDescent="0.25">
      <c r="B7" s="113" t="s">
        <v>48</v>
      </c>
      <c r="C7" s="113"/>
      <c r="D7" s="113"/>
      <c r="E7" s="113"/>
      <c r="F7" s="113"/>
      <c r="G7" s="113"/>
      <c r="H7" s="113"/>
      <c r="I7" s="113"/>
      <c r="J7" s="113"/>
      <c r="K7" s="52"/>
    </row>
    <row r="8" spans="2:11" ht="15.75" customHeight="1" x14ac:dyDescent="0.25">
      <c r="B8" s="110" t="s">
        <v>49</v>
      </c>
      <c r="C8" s="110" t="s">
        <v>50</v>
      </c>
      <c r="D8" s="110"/>
      <c r="E8" s="110"/>
      <c r="F8" s="110"/>
      <c r="G8" s="113" t="s">
        <v>51</v>
      </c>
      <c r="H8" s="113"/>
      <c r="I8" s="113"/>
      <c r="J8" s="113"/>
      <c r="K8" s="52"/>
    </row>
    <row r="9" spans="2:11" ht="15.75" customHeight="1" x14ac:dyDescent="0.25">
      <c r="B9" s="110"/>
      <c r="C9" s="51" t="s">
        <v>52</v>
      </c>
      <c r="D9" s="51" t="s">
        <v>53</v>
      </c>
      <c r="E9" s="110" t="s">
        <v>54</v>
      </c>
      <c r="F9" s="110"/>
      <c r="G9" s="113"/>
      <c r="H9" s="113"/>
      <c r="I9" s="113"/>
      <c r="J9" s="113"/>
      <c r="K9" s="52"/>
    </row>
    <row r="10" spans="2:11" ht="15.75" customHeight="1" x14ac:dyDescent="0.25">
      <c r="B10" s="49">
        <v>1</v>
      </c>
      <c r="C10" s="49">
        <v>2021</v>
      </c>
      <c r="D10" s="49">
        <v>5</v>
      </c>
      <c r="E10" s="111">
        <v>24</v>
      </c>
      <c r="F10" s="111"/>
      <c r="G10" s="125" t="s">
        <v>55</v>
      </c>
      <c r="H10" s="125"/>
      <c r="I10" s="125"/>
      <c r="J10" s="125"/>
      <c r="K10" s="54"/>
    </row>
    <row r="11" spans="2:11" ht="57.75" customHeight="1" x14ac:dyDescent="0.25">
      <c r="B11" s="49">
        <v>2</v>
      </c>
      <c r="C11" s="49">
        <v>2022</v>
      </c>
      <c r="D11" s="49">
        <v>5</v>
      </c>
      <c r="E11" s="104">
        <v>31</v>
      </c>
      <c r="F11" s="105"/>
      <c r="G11" s="106" t="s">
        <v>56</v>
      </c>
      <c r="H11" s="107"/>
      <c r="I11" s="107"/>
      <c r="J11" s="108"/>
      <c r="K11" s="54"/>
    </row>
    <row r="12" spans="2:11" ht="82.5" customHeight="1" x14ac:dyDescent="0.25">
      <c r="B12" s="49">
        <v>3</v>
      </c>
      <c r="C12" s="49">
        <v>2022</v>
      </c>
      <c r="D12" s="49">
        <v>7</v>
      </c>
      <c r="E12" s="104">
        <v>27</v>
      </c>
      <c r="F12" s="105"/>
      <c r="G12" s="106" t="s">
        <v>57</v>
      </c>
      <c r="H12" s="107"/>
      <c r="I12" s="107"/>
      <c r="J12" s="108"/>
      <c r="K12" s="54"/>
    </row>
    <row r="13" spans="2:11" ht="100.5" customHeight="1" x14ac:dyDescent="0.25">
      <c r="B13" s="49">
        <v>4</v>
      </c>
      <c r="C13" s="49">
        <v>2023</v>
      </c>
      <c r="D13" s="49">
        <v>11</v>
      </c>
      <c r="E13" s="104">
        <v>30</v>
      </c>
      <c r="F13" s="105"/>
      <c r="G13" s="106" t="s">
        <v>72</v>
      </c>
      <c r="H13" s="107"/>
      <c r="I13" s="107"/>
      <c r="J13" s="108"/>
      <c r="K13" s="54"/>
    </row>
    <row r="14" spans="2:11" ht="70.5" customHeight="1" x14ac:dyDescent="0.25">
      <c r="B14" s="49">
        <v>5</v>
      </c>
      <c r="C14" s="49">
        <v>2024</v>
      </c>
      <c r="D14" s="57" t="s">
        <v>71</v>
      </c>
      <c r="E14" s="104">
        <v>27</v>
      </c>
      <c r="F14" s="105"/>
      <c r="G14" s="106" t="s">
        <v>73</v>
      </c>
      <c r="H14" s="107"/>
      <c r="I14" s="107"/>
      <c r="J14" s="108"/>
      <c r="K14" s="54"/>
    </row>
    <row r="15" spans="2:11" ht="76.5" customHeight="1" x14ac:dyDescent="0.25">
      <c r="B15" s="49">
        <v>6</v>
      </c>
      <c r="C15" s="49">
        <v>2024</v>
      </c>
      <c r="D15" s="57" t="s">
        <v>74</v>
      </c>
      <c r="E15" s="104"/>
      <c r="F15" s="105"/>
      <c r="G15" s="106" t="s">
        <v>76</v>
      </c>
      <c r="H15" s="107"/>
      <c r="I15" s="107"/>
      <c r="J15" s="108"/>
      <c r="K15" s="54"/>
    </row>
    <row r="16" spans="2:11" ht="15.75" customHeight="1" x14ac:dyDescent="0.25">
      <c r="B16" s="110" t="s">
        <v>58</v>
      </c>
      <c r="C16" s="110"/>
      <c r="D16" s="110"/>
      <c r="E16" s="110"/>
      <c r="F16" s="110"/>
      <c r="G16" s="110"/>
      <c r="H16" s="110"/>
      <c r="I16" s="110"/>
      <c r="J16" s="110"/>
      <c r="K16" s="50"/>
    </row>
    <row r="17" spans="2:11" x14ac:dyDescent="0.25">
      <c r="B17" s="110" t="s">
        <v>59</v>
      </c>
      <c r="C17" s="110"/>
      <c r="D17" s="110"/>
      <c r="E17" s="110"/>
      <c r="F17" s="110" t="s">
        <v>60</v>
      </c>
      <c r="G17" s="110"/>
      <c r="H17" s="110"/>
      <c r="I17" s="110"/>
      <c r="J17" s="110"/>
      <c r="K17" s="50"/>
    </row>
    <row r="18" spans="2:11" ht="15.75" customHeight="1" x14ac:dyDescent="0.25">
      <c r="B18" s="111" t="s">
        <v>61</v>
      </c>
      <c r="C18" s="111"/>
      <c r="D18" s="111"/>
      <c r="E18" s="111"/>
      <c r="F18" s="111" t="s">
        <v>75</v>
      </c>
      <c r="G18" s="111"/>
      <c r="H18" s="111"/>
      <c r="I18" s="111"/>
      <c r="J18" s="111"/>
      <c r="K18" s="48"/>
    </row>
    <row r="19" spans="2:11" x14ac:dyDescent="0.25">
      <c r="B19" s="110" t="s">
        <v>62</v>
      </c>
      <c r="C19" s="110"/>
      <c r="D19" s="110"/>
      <c r="E19" s="110"/>
      <c r="F19" s="110"/>
      <c r="G19" s="110"/>
      <c r="H19" s="110"/>
      <c r="I19" s="110"/>
      <c r="J19" s="110"/>
      <c r="K19" s="50"/>
    </row>
    <row r="20" spans="2:11" x14ac:dyDescent="0.25">
      <c r="B20" s="110" t="s">
        <v>59</v>
      </c>
      <c r="C20" s="110"/>
      <c r="D20" s="110"/>
      <c r="E20" s="110"/>
      <c r="F20" s="110" t="s">
        <v>60</v>
      </c>
      <c r="G20" s="110"/>
      <c r="H20" s="110"/>
      <c r="I20" s="110"/>
      <c r="J20" s="110"/>
      <c r="K20" s="50"/>
    </row>
    <row r="21" spans="2:11" ht="15.75" customHeight="1" x14ac:dyDescent="0.25">
      <c r="B21" s="112" t="s">
        <v>63</v>
      </c>
      <c r="C21" s="112"/>
      <c r="D21" s="112"/>
      <c r="E21" s="112"/>
      <c r="F21" s="112" t="s">
        <v>64</v>
      </c>
      <c r="G21" s="112"/>
      <c r="H21" s="112"/>
      <c r="I21" s="112"/>
      <c r="J21" s="112"/>
      <c r="K21" s="53"/>
    </row>
    <row r="22" spans="2:11" ht="15.75" customHeight="1" x14ac:dyDescent="0.25">
      <c r="B22" s="113" t="s">
        <v>65</v>
      </c>
      <c r="C22" s="113"/>
      <c r="D22" s="113"/>
      <c r="E22" s="113"/>
      <c r="F22" s="113"/>
      <c r="G22" s="113"/>
      <c r="H22" s="113"/>
      <c r="I22" s="113"/>
      <c r="J22" s="113"/>
      <c r="K22" s="52"/>
    </row>
    <row r="23" spans="2:11" x14ac:dyDescent="0.25">
      <c r="B23" s="110" t="s">
        <v>59</v>
      </c>
      <c r="C23" s="110"/>
      <c r="D23" s="110"/>
      <c r="E23" s="110" t="s">
        <v>60</v>
      </c>
      <c r="F23" s="110"/>
      <c r="G23" s="110"/>
      <c r="H23" s="110" t="s">
        <v>66</v>
      </c>
      <c r="I23" s="110"/>
      <c r="J23" s="110"/>
      <c r="K23" s="50"/>
    </row>
    <row r="24" spans="2:11" x14ac:dyDescent="0.25">
      <c r="B24" s="110"/>
      <c r="C24" s="110"/>
      <c r="D24" s="110"/>
      <c r="E24" s="110"/>
      <c r="F24" s="110"/>
      <c r="G24" s="110"/>
      <c r="H24" s="51" t="s">
        <v>52</v>
      </c>
      <c r="I24" s="51" t="s">
        <v>53</v>
      </c>
      <c r="J24" s="51" t="s">
        <v>54</v>
      </c>
      <c r="K24" s="50"/>
    </row>
    <row r="25" spans="2:11" x14ac:dyDescent="0.25">
      <c r="B25" s="111" t="s">
        <v>67</v>
      </c>
      <c r="C25" s="111"/>
      <c r="D25" s="111"/>
      <c r="E25" s="112" t="s">
        <v>68</v>
      </c>
      <c r="F25" s="112"/>
      <c r="G25" s="112"/>
      <c r="H25" s="49">
        <v>2024</v>
      </c>
      <c r="I25" s="57" t="s">
        <v>74</v>
      </c>
      <c r="J25" s="49"/>
      <c r="K25" s="48"/>
    </row>
    <row r="26" spans="2:11" x14ac:dyDescent="0.25">
      <c r="K26" s="47"/>
    </row>
    <row r="27" spans="2:11" ht="56.25" customHeight="1" x14ac:dyDescent="0.25">
      <c r="B27" s="47"/>
      <c r="C27" s="109" t="s">
        <v>69</v>
      </c>
      <c r="D27" s="109"/>
      <c r="E27" s="109"/>
      <c r="F27" s="109"/>
      <c r="G27" s="109"/>
      <c r="H27" s="109"/>
      <c r="I27" s="109"/>
      <c r="K27" s="47"/>
    </row>
    <row r="28" spans="2:11" ht="16.5" customHeight="1" x14ac:dyDescent="0.25">
      <c r="E28" s="114" t="s">
        <v>70</v>
      </c>
      <c r="F28" s="114"/>
      <c r="G28" s="114"/>
      <c r="H28" s="114"/>
      <c r="I28" s="114"/>
      <c r="J28" s="114"/>
      <c r="K28" s="46"/>
    </row>
    <row r="29" spans="2:11" x14ac:dyDescent="0.25">
      <c r="B29" s="47"/>
      <c r="C29" s="47"/>
      <c r="D29" s="47"/>
      <c r="E29" s="114"/>
      <c r="F29" s="114"/>
      <c r="G29" s="114"/>
      <c r="H29" s="114"/>
      <c r="I29" s="114"/>
      <c r="J29" s="114"/>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7"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2025-06-10T15:45:50Z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