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38 REVISION TEC-MEC PARQUE AUTOMOTOR/PUBLICACION/"/>
    </mc:Choice>
  </mc:AlternateContent>
  <xr:revisionPtr revIDLastSave="103" documentId="13_ncr:1_{F325527D-AE3E-4150-8C66-BA9D114568FD}" xr6:coauthVersionLast="47" xr6:coauthVersionMax="47" xr10:uidLastSave="{41A89150-2A3A-408A-9C5A-71CED7628FF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7" l="1"/>
  <c r="O32"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15" i="7"/>
  <c r="J15" i="7"/>
  <c r="L15" i="7"/>
  <c r="M15" i="7" s="1"/>
  <c r="O30" i="7"/>
  <c r="O29" i="7"/>
  <c r="L14" i="7"/>
  <c r="M14" i="7" s="1"/>
  <c r="J14" i="7"/>
  <c r="H14" i="7"/>
  <c r="M21" i="7" l="1"/>
  <c r="M22" i="7"/>
  <c r="O22" i="7" s="1"/>
  <c r="K21" i="7"/>
  <c r="K19" i="7"/>
  <c r="N18" i="7"/>
  <c r="O18" i="7" s="1"/>
  <c r="K24" i="7"/>
  <c r="K27" i="7"/>
  <c r="N27" i="7"/>
  <c r="O27" i="7" s="1"/>
  <c r="N17" i="7"/>
  <c r="O17" i="7" s="1"/>
  <c r="K25" i="7"/>
  <c r="N26" i="7"/>
  <c r="O26" i="7" s="1"/>
  <c r="K20" i="7"/>
  <c r="K23" i="7"/>
  <c r="K26" i="7"/>
  <c r="O21" i="7"/>
  <c r="M23" i="7"/>
  <c r="O23" i="7" s="1"/>
  <c r="K18" i="7"/>
  <c r="N25" i="7"/>
  <c r="O25" i="7" s="1"/>
  <c r="K17" i="7"/>
  <c r="K15" i="7"/>
  <c r="K22" i="7"/>
  <c r="K16" i="7"/>
  <c r="N20" i="7"/>
  <c r="O20" i="7" s="1"/>
  <c r="N16" i="7"/>
  <c r="O16" i="7" s="1"/>
  <c r="N19" i="7"/>
  <c r="O19" i="7" s="1"/>
  <c r="N24" i="7"/>
  <c r="O24" i="7" s="1"/>
  <c r="N15" i="7"/>
  <c r="O15" i="7" s="1"/>
  <c r="O28" i="7"/>
  <c r="O31" i="7" s="1"/>
  <c r="K14" i="7"/>
  <c r="O34" i="7"/>
  <c r="O35" i="7"/>
  <c r="O36" i="7" s="1"/>
  <c r="N14" i="7"/>
  <c r="O14" i="7" s="1"/>
  <c r="O37" i="7" l="1"/>
</calcChain>
</file>

<file path=xl/sharedStrings.xml><?xml version="1.0" encoding="utf-8"?>
<sst xmlns="http://schemas.openxmlformats.org/spreadsheetml/2006/main" count="124" uniqueCount="96">
  <si>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</si>
  <si>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</si>
  <si>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</si>
  <si>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</si>
  <si>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</si>
  <si>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</si>
  <si>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</si>
  <si>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</si>
  <si>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</si>
  <si>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</si>
  <si>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</si>
  <si>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</si>
  <si>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</si>
  <si>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</si>
  <si>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</si>
  <si>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</si>
  <si>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</si>
  <si>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</si>
  <si>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</si>
  <si>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</si>
  <si>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</si>
  <si>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</si>
  <si>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</si>
  <si>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</si>
  <si>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</si>
  <si>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</si>
  <si>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</si>
  <si>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</si>
  <si>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</si>
  <si>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</si>
  <si>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</si>
  <si>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</si>
  <si>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</si>
  <si>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</si>
  <si>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</si>
  <si>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</si>
  <si>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</si>
  <si>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</si>
  <si>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</si>
  <si>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</si>
  <si>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</si>
  <si>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</si>
  <si>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</si>
  <si>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</si>
  <si>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</si>
  <si>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</si>
  <si>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</si>
  <si>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</si>
  <si>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</si>
  <si>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</si>
  <si>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</si>
  <si>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</si>
  <si>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</si>
  <si>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</si>
  <si>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</si>
  <si>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</si>
  <si>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</si>
  <si>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</si>
  <si>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</si>
  <si>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</si>
  <si>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</si>
  <si>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</si>
  <si>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</si>
  <si>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</si>
  <si>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</si>
  <si>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</si>
  <si>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</si>
  <si>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</si>
  <si>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</si>
  <si>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</si>
  <si>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</si>
  <si>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</si>
  <si>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</si>
  <si>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</si>
  <si>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</si>
  <si>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</si>
  <si>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</si>
  <si>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</si>
  <si>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</si>
  <si>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</si>
  <si>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</si>
  <si>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Revisión Técnico Mecánica y de Emisiones Contaminantes (RTM Y EC) del vehículo tipo Bus Hyundai ODR387; Modelo 2013 de Servicio Oficial, No publico gravado con iva.</t>
  </si>
  <si>
    <t>Revisión Técnico Mecánica y de Emisiones Contaminantes (RTM Y EC) del vehículo tipo Bus Hyundai ODR387; Modelo 2013 de Servicio Oficial, No publico Excluido de iva.</t>
  </si>
  <si>
    <t>Revisión Técnico Mecánica y de Emisiones Contaminantes (RTM Y EC) del vehículo tipo Camioneta Jeep OFA018; Modelo 2009 de Servicio Oficial, No publico Gravado con iva.</t>
  </si>
  <si>
    <t>Revisión Técnico Mecánica y de Emisiones Contaminantes (RTM Y EC) del vehículo tipo Camioneta Jeep OFA018; Modelo 2009 de Servicio Oficial, No publico Excluido de iva.</t>
  </si>
  <si>
    <t>Revisión Técnico Mecánica y de Emisiones Contaminantes (RTM Y EC) del vehículo tipo Motocicleta Honda RWT44C; Modelo 2014 de Servicio Oficia, No publico Gravado con iva.</t>
  </si>
  <si>
    <t>Revisión Técnico Mecánica y de Emisiones Contaminantes (RTM Y EC) del vehículo tipo Motocicleta Honda RWT44C; Modelo 2014 de Servicio Oficia, No publico Excluido de iva.</t>
  </si>
  <si>
    <t>Revisión Técnico Mecánica y de Emisiones Contaminantes (RTM Y EC) del vehículo tipo Bus Chevrolet ODR425; Modelo 2020 de Servicio Oficial, No publico Gravado con iva.</t>
  </si>
  <si>
    <t>Revisión Técnico Mecánica y de Emisiones Contaminantes (RTM Y EC) del vehículo tipo Bus Chevrolet ODR425; Modelo 2020 de Servicio Oficial, No publico Excluido de iva.</t>
  </si>
  <si>
    <t>Revisión Técnico Mecánica y de Emisiones Contaminantes (RTM Y EC) del vehículo tipo Camioneta Renault ODR426; Modelo 2020 de Servicio Oficial, No publico Gravado con iva.</t>
  </si>
  <si>
    <t>Revisión Técnico Mecánica y de Emisiones Contaminantes (RTM Y EC) del vehículo tipo Camioneta Renault ODR426; Modelo 2020 de Servicio Oficial, No publico Excluido de iva.</t>
  </si>
  <si>
    <t>Revisión Preventiva Bimestral del vehículo tipo Bus Hyundai ODR387; Modelo 2013 de Servicio Oficial, No publico Gravado de iva.</t>
  </si>
  <si>
    <t>Revisión Preventiva Bimestral del vehículo tipo Camioneta Jeep OFA018; Modelo 2009 de Servicio Oficial, No publico Gravado de iva.</t>
  </si>
  <si>
    <t>Revisión Preventiva Bimestral del vehículo tipo Bus Chevrolet ODR425; Modelo 2020 de Servicio Oficial, No publico Gravado con iva.</t>
  </si>
  <si>
    <t>Revisión Preventiva Bimestral del vehículo tipo Camioneta Renault ODR426; Modelo 2020 de Servicio Oficial, No publico Gravado con iva.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</si>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</sst>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17.28515625" style="2" customWidth="1"/>
    <col min="4" max="4" width="13.5703125" style="2" bestFit="1" customWidth="1"/>
    <col min="5" max="5" width="14" style="2" bestFit="1" customWidth="1"/>
    <col min="6" max="6" width="19"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60" customHeight="1" x14ac:dyDescent="0.25">
      <c r="A14" s="26">
        <v>1</v>
      </c>
      <c r="B14" s="58" t="s">
        <v>81</v>
      </c>
      <c r="C14" s="12"/>
      <c r="D14" s="59">
        <v>1</v>
      </c>
      <c r="E14" s="13" t="s">
        <v>95</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5.5" customHeight="1" x14ac:dyDescent="0.25">
      <c r="A15" s="26">
        <v>2</v>
      </c>
      <c r="B15" s="58" t="s">
        <v>82</v>
      </c>
      <c r="C15" s="12"/>
      <c r="D15" s="59">
        <v>1</v>
      </c>
      <c r="E15" s="13" t="s">
        <v>95</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58" t="s">
        <v>83</v>
      </c>
      <c r="C16" s="12"/>
      <c r="D16" s="59">
        <v>1</v>
      </c>
      <c r="E16" s="13" t="s">
        <v>95</v>
      </c>
      <c r="F16" s="57"/>
      <c r="G16" s="11"/>
      <c r="H16" s="1">
        <f t="shared" ref="H16:H27" si="13">+ROUND(F16*G16,0)</f>
        <v>0</v>
      </c>
      <c r="I16" s="11"/>
      <c r="J16" s="1">
        <f t="shared" ref="J16:J27" si="14">ROUND(F16*I16,0)</f>
        <v>0</v>
      </c>
      <c r="K16" s="1">
        <f t="shared" ref="K16:K27" si="15">ROUND(F16+H16+J16,0)</f>
        <v>0</v>
      </c>
      <c r="L16" s="1">
        <f t="shared" ref="L16:L27" si="16">ROUND(F16*D16,0)</f>
        <v>0</v>
      </c>
      <c r="M16" s="1">
        <f t="shared" ref="M16:M27" si="17">ROUND(L16*G16,0)</f>
        <v>0</v>
      </c>
      <c r="N16" s="1">
        <f t="shared" ref="N16:N27" si="18">ROUND(L16*I16,0)</f>
        <v>0</v>
      </c>
      <c r="O16" s="27">
        <f t="shared" ref="O16:O27" si="19">ROUND(L16+N16+M16,0)</f>
        <v>0</v>
      </c>
    </row>
    <row r="17" spans="1:15" s="9" customFormat="1" ht="51" customHeight="1" x14ac:dyDescent="0.25">
      <c r="A17" s="26">
        <v>4</v>
      </c>
      <c r="B17" s="58" t="s">
        <v>84</v>
      </c>
      <c r="C17" s="12"/>
      <c r="D17" s="59">
        <v>1</v>
      </c>
      <c r="E17" s="13" t="s">
        <v>95</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58" t="s">
        <v>85</v>
      </c>
      <c r="C18" s="12"/>
      <c r="D18" s="59">
        <v>1</v>
      </c>
      <c r="E18" s="13" t="s">
        <v>95</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5">
      <c r="A19" s="26">
        <v>6</v>
      </c>
      <c r="B19" s="58" t="s">
        <v>86</v>
      </c>
      <c r="C19" s="12"/>
      <c r="D19" s="59">
        <v>1</v>
      </c>
      <c r="E19" s="13" t="s">
        <v>95</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51" customHeight="1" x14ac:dyDescent="0.25">
      <c r="A20" s="26">
        <v>7</v>
      </c>
      <c r="B20" s="58" t="s">
        <v>87</v>
      </c>
      <c r="C20" s="12"/>
      <c r="D20" s="59">
        <v>1</v>
      </c>
      <c r="E20" s="13" t="s">
        <v>95</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51" customHeight="1" x14ac:dyDescent="0.25">
      <c r="A21" s="26">
        <v>8</v>
      </c>
      <c r="B21" s="58" t="s">
        <v>88</v>
      </c>
      <c r="C21" s="12"/>
      <c r="D21" s="59">
        <v>1</v>
      </c>
      <c r="E21" s="13" t="s">
        <v>95</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51" customHeight="1" x14ac:dyDescent="0.25">
      <c r="A22" s="26">
        <v>9</v>
      </c>
      <c r="B22" s="58" t="s">
        <v>89</v>
      </c>
      <c r="C22" s="12"/>
      <c r="D22" s="59">
        <v>1</v>
      </c>
      <c r="E22" s="13" t="s">
        <v>95</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51" customHeight="1" x14ac:dyDescent="0.25">
      <c r="A23" s="26">
        <v>10</v>
      </c>
      <c r="B23" s="58" t="s">
        <v>90</v>
      </c>
      <c r="C23" s="12"/>
      <c r="D23" s="59">
        <v>1</v>
      </c>
      <c r="E23" s="13" t="s">
        <v>95</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51" customHeight="1" x14ac:dyDescent="0.25">
      <c r="A24" s="26">
        <v>11</v>
      </c>
      <c r="B24" s="58" t="s">
        <v>91</v>
      </c>
      <c r="C24" s="12"/>
      <c r="D24" s="59">
        <v>5</v>
      </c>
      <c r="E24" s="13" t="s">
        <v>95</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51" customHeight="1" x14ac:dyDescent="0.25">
      <c r="A25" s="26">
        <v>12</v>
      </c>
      <c r="B25" s="58" t="s">
        <v>92</v>
      </c>
      <c r="C25" s="12"/>
      <c r="D25" s="59">
        <v>5</v>
      </c>
      <c r="E25" s="13" t="s">
        <v>95</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51" customHeight="1" x14ac:dyDescent="0.25">
      <c r="A26" s="26">
        <v>13</v>
      </c>
      <c r="B26" s="58" t="s">
        <v>93</v>
      </c>
      <c r="C26" s="12"/>
      <c r="D26" s="59">
        <v>5</v>
      </c>
      <c r="E26" s="13" t="s">
        <v>95</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51" customHeight="1" thickBot="1" x14ac:dyDescent="0.3">
      <c r="A27" s="26">
        <v>14</v>
      </c>
      <c r="B27" s="58" t="s">
        <v>94</v>
      </c>
      <c r="C27" s="12"/>
      <c r="D27" s="59">
        <v>5</v>
      </c>
      <c r="E27" s="13" t="s">
        <v>95</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42" customHeight="1" thickBot="1" x14ac:dyDescent="0.3">
      <c r="A28" s="93" t="s">
        <v>26</v>
      </c>
      <c r="B28" s="94"/>
      <c r="C28" s="94"/>
      <c r="D28" s="94"/>
      <c r="E28" s="94"/>
      <c r="F28" s="94"/>
      <c r="G28" s="94"/>
      <c r="H28" s="94"/>
      <c r="I28" s="94"/>
      <c r="J28" s="94"/>
      <c r="K28" s="94"/>
      <c r="L28" s="66" t="s">
        <v>27</v>
      </c>
      <c r="M28" s="67"/>
      <c r="N28" s="67"/>
      <c r="O28" s="35">
        <f>SUMIF(G:G,0%,L:L)+SUMIF(G:G,"",L:L)</f>
        <v>0</v>
      </c>
    </row>
    <row r="29" spans="1:15" s="9" customFormat="1" ht="39" customHeight="1" x14ac:dyDescent="0.25">
      <c r="A29" s="72" t="s">
        <v>78</v>
      </c>
      <c r="B29" s="73"/>
      <c r="C29" s="73"/>
      <c r="D29" s="73"/>
      <c r="E29" s="73"/>
      <c r="F29" s="73"/>
      <c r="G29" s="73"/>
      <c r="H29" s="73"/>
      <c r="I29" s="73"/>
      <c r="J29" s="73"/>
      <c r="K29" s="74"/>
      <c r="L29" s="64" t="s">
        <v>28</v>
      </c>
      <c r="M29" s="65"/>
      <c r="N29" s="65"/>
      <c r="O29" s="36">
        <f>SUMIF(G:G,5%,L:L)</f>
        <v>0</v>
      </c>
    </row>
    <row r="30" spans="1:15" s="9" customFormat="1" ht="30" customHeight="1" x14ac:dyDescent="0.25">
      <c r="A30" s="75"/>
      <c r="B30" s="76"/>
      <c r="C30" s="76"/>
      <c r="D30" s="76"/>
      <c r="E30" s="76"/>
      <c r="F30" s="76"/>
      <c r="G30" s="76"/>
      <c r="H30" s="76"/>
      <c r="I30" s="76"/>
      <c r="J30" s="76"/>
      <c r="K30" s="77"/>
      <c r="L30" s="64" t="s">
        <v>29</v>
      </c>
      <c r="M30" s="65"/>
      <c r="N30" s="65"/>
      <c r="O30" s="36">
        <f>SUMIF(G:G,19%,L:L)</f>
        <v>0</v>
      </c>
    </row>
    <row r="31" spans="1:15" s="9" customFormat="1" ht="30" customHeight="1" x14ac:dyDescent="0.25">
      <c r="A31" s="75"/>
      <c r="B31" s="76"/>
      <c r="C31" s="76"/>
      <c r="D31" s="76"/>
      <c r="E31" s="76"/>
      <c r="F31" s="76"/>
      <c r="G31" s="76"/>
      <c r="H31" s="76"/>
      <c r="I31" s="76"/>
      <c r="J31" s="76"/>
      <c r="K31" s="77"/>
      <c r="L31" s="62" t="s">
        <v>22</v>
      </c>
      <c r="M31" s="63"/>
      <c r="N31" s="63"/>
      <c r="O31" s="37">
        <f>SUM(O28:O30)</f>
        <v>0</v>
      </c>
    </row>
    <row r="32" spans="1:15" s="9" customFormat="1" ht="30" customHeight="1" x14ac:dyDescent="0.25">
      <c r="A32" s="75"/>
      <c r="B32" s="76"/>
      <c r="C32" s="76"/>
      <c r="D32" s="76"/>
      <c r="E32" s="76"/>
      <c r="F32" s="76"/>
      <c r="G32" s="76"/>
      <c r="H32" s="76"/>
      <c r="I32" s="76"/>
      <c r="J32" s="76"/>
      <c r="K32" s="77"/>
      <c r="L32" s="60" t="s">
        <v>30</v>
      </c>
      <c r="M32" s="61"/>
      <c r="N32" s="61"/>
      <c r="O32" s="38">
        <f>SUMIF(G:G,5%,M:M)</f>
        <v>0</v>
      </c>
    </row>
    <row r="33" spans="1:17" s="9" customFormat="1" ht="30" customHeight="1" x14ac:dyDescent="0.25">
      <c r="A33" s="75"/>
      <c r="B33" s="76"/>
      <c r="C33" s="76"/>
      <c r="D33" s="76"/>
      <c r="E33" s="76"/>
      <c r="F33" s="76"/>
      <c r="G33" s="76"/>
      <c r="H33" s="76"/>
      <c r="I33" s="76"/>
      <c r="J33" s="76"/>
      <c r="K33" s="77"/>
      <c r="L33" s="60" t="s">
        <v>31</v>
      </c>
      <c r="M33" s="61"/>
      <c r="N33" s="61"/>
      <c r="O33" s="38">
        <f>SUMIF(G:G,19%,M:M)</f>
        <v>0</v>
      </c>
    </row>
    <row r="34" spans="1:17" s="9" customFormat="1" ht="30" customHeight="1" x14ac:dyDescent="0.25">
      <c r="A34" s="75"/>
      <c r="B34" s="76"/>
      <c r="C34" s="76"/>
      <c r="D34" s="76"/>
      <c r="E34" s="76"/>
      <c r="F34" s="76"/>
      <c r="G34" s="76"/>
      <c r="H34" s="76"/>
      <c r="I34" s="76"/>
      <c r="J34" s="76"/>
      <c r="K34" s="77"/>
      <c r="L34" s="62" t="s">
        <v>32</v>
      </c>
      <c r="M34" s="63"/>
      <c r="N34" s="63"/>
      <c r="O34" s="37">
        <f>SUM(O32:O33)</f>
        <v>0</v>
      </c>
    </row>
    <row r="35" spans="1:17" s="9" customFormat="1" ht="30" customHeight="1" x14ac:dyDescent="0.25">
      <c r="A35" s="75"/>
      <c r="B35" s="76"/>
      <c r="C35" s="76"/>
      <c r="D35" s="76"/>
      <c r="E35" s="76"/>
      <c r="F35" s="76"/>
      <c r="G35" s="76"/>
      <c r="H35" s="76"/>
      <c r="I35" s="76"/>
      <c r="J35" s="76"/>
      <c r="K35" s="77"/>
      <c r="L35" s="64" t="s">
        <v>33</v>
      </c>
      <c r="M35" s="65"/>
      <c r="N35" s="65"/>
      <c r="O35" s="36">
        <f>SUMIF(I:I,8%,N:N)</f>
        <v>0</v>
      </c>
    </row>
    <row r="36" spans="1:17" s="9" customFormat="1" ht="37.5" customHeight="1" x14ac:dyDescent="0.25">
      <c r="A36" s="75"/>
      <c r="B36" s="76"/>
      <c r="C36" s="76"/>
      <c r="D36" s="76"/>
      <c r="E36" s="76"/>
      <c r="F36" s="76"/>
      <c r="G36" s="76"/>
      <c r="H36" s="76"/>
      <c r="I36" s="76"/>
      <c r="J36" s="76"/>
      <c r="K36" s="77"/>
      <c r="L36" s="70" t="s">
        <v>34</v>
      </c>
      <c r="M36" s="71"/>
      <c r="N36" s="71"/>
      <c r="O36" s="37">
        <f>SUM(O35)</f>
        <v>0</v>
      </c>
    </row>
    <row r="37" spans="1:17" s="9" customFormat="1" ht="32.25" customHeight="1" thickBot="1" x14ac:dyDescent="0.3">
      <c r="A37" s="78"/>
      <c r="B37" s="79"/>
      <c r="C37" s="79"/>
      <c r="D37" s="79"/>
      <c r="E37" s="79"/>
      <c r="F37" s="79"/>
      <c r="G37" s="79"/>
      <c r="H37" s="79"/>
      <c r="I37" s="79"/>
      <c r="J37" s="79"/>
      <c r="K37" s="80"/>
      <c r="L37" s="68" t="s">
        <v>35</v>
      </c>
      <c r="M37" s="69"/>
      <c r="N37" s="69"/>
      <c r="O37" s="39">
        <f>+O31+O34+O36</f>
        <v>0</v>
      </c>
    </row>
    <row r="39" spans="1:17" ht="50.1" customHeight="1" thickBot="1" x14ac:dyDescent="0.3">
      <c r="B39" s="84"/>
      <c r="C39" s="84"/>
    </row>
    <row r="40" spans="1:17" x14ac:dyDescent="0.25">
      <c r="B40" s="105" t="s">
        <v>36</v>
      </c>
      <c r="C40" s="105"/>
    </row>
    <row r="41" spans="1:17" ht="15" customHeight="1" x14ac:dyDescent="0.25">
      <c r="M41" s="41"/>
      <c r="N41" s="42"/>
      <c r="O41" s="43"/>
    </row>
    <row r="42" spans="1:17" ht="15.75" customHeight="1" x14ac:dyDescent="0.25">
      <c r="M42" s="41"/>
      <c r="N42" s="42"/>
      <c r="O42" s="43"/>
    </row>
    <row r="43" spans="1:17" ht="15" customHeight="1" x14ac:dyDescent="0.25">
      <c r="A43" s="10" t="s">
        <v>37</v>
      </c>
      <c r="M43" s="41"/>
      <c r="N43" s="42"/>
      <c r="O43" s="43"/>
    </row>
    <row r="44" spans="1:17" x14ac:dyDescent="0.25">
      <c r="A44" s="104" t="s">
        <v>38</v>
      </c>
      <c r="B44" s="104"/>
      <c r="C44" s="104"/>
      <c r="D44" s="104"/>
      <c r="E44" s="104"/>
      <c r="F44" s="104"/>
      <c r="G44" s="104"/>
      <c r="H44" s="104"/>
      <c r="I44" s="104"/>
      <c r="J44" s="104"/>
      <c r="K44" s="104"/>
      <c r="L44" s="104"/>
      <c r="M44" s="104"/>
      <c r="N44" s="104"/>
      <c r="O44" s="104"/>
      <c r="P44" s="2"/>
      <c r="Q44" s="2"/>
    </row>
    <row r="45" spans="1:17" ht="15" customHeight="1" x14ac:dyDescent="0.25">
      <c r="A45" s="103" t="s">
        <v>39</v>
      </c>
      <c r="B45" s="103"/>
      <c r="C45" s="103"/>
      <c r="D45" s="103"/>
      <c r="E45" s="103"/>
      <c r="F45" s="103"/>
      <c r="G45" s="103"/>
      <c r="H45" s="103"/>
      <c r="I45" s="103"/>
      <c r="J45" s="103"/>
      <c r="K45" s="103"/>
      <c r="L45" s="103"/>
      <c r="M45" s="103"/>
      <c r="N45" s="103"/>
      <c r="O45" s="103"/>
      <c r="P45" s="40"/>
      <c r="Q45" s="40"/>
    </row>
    <row r="46" spans="1:17" x14ac:dyDescent="0.25">
      <c r="A46" s="102" t="s">
        <v>40</v>
      </c>
      <c r="B46" s="102"/>
      <c r="C46" s="102"/>
      <c r="D46" s="102"/>
      <c r="E46" s="102"/>
      <c r="F46" s="102"/>
      <c r="G46" s="102"/>
      <c r="H46" s="102"/>
      <c r="I46" s="102"/>
      <c r="J46" s="102"/>
      <c r="K46" s="102"/>
      <c r="L46" s="102"/>
      <c r="M46" s="102"/>
      <c r="N46" s="102"/>
      <c r="O46" s="102"/>
      <c r="P46" s="5"/>
      <c r="Q46" s="5"/>
    </row>
    <row r="47" spans="1:17" x14ac:dyDescent="0.25">
      <c r="A47" s="102" t="s">
        <v>41</v>
      </c>
      <c r="B47" s="102"/>
      <c r="C47" s="102"/>
      <c r="D47" s="102"/>
      <c r="E47" s="102"/>
      <c r="F47" s="102"/>
      <c r="G47" s="102"/>
      <c r="H47" s="102"/>
      <c r="I47" s="102"/>
      <c r="J47" s="102"/>
      <c r="K47" s="102"/>
      <c r="L47" s="102"/>
      <c r="M47" s="102"/>
      <c r="N47" s="102"/>
      <c r="O47" s="102"/>
      <c r="P47" s="5"/>
      <c r="Q47" s="5"/>
    </row>
    <row r="48" spans="1:17" x14ac:dyDescent="0.25">
      <c r="K48" s="2"/>
      <c r="L48" s="2"/>
      <c r="M48" s="2"/>
      <c r="N48" s="2"/>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sheetData>
  <sheetProtection algorithmName="SHA-512" hashValue="Wher/8/C0P0HhCr7l764jJivEwbpuQrRS4+pjgPFkqr/mT1C08PfmKesKkr0D9yR9KnmcJ/A0RXEJKTITU1pew==" saltValue="PCgel768F6UTgpNcDHnZQA==" spinCount="100000" sheet="1" selectLockedCells="1"/>
  <mergeCells count="35">
    <mergeCell ref="A47:O47"/>
    <mergeCell ref="A46:O46"/>
    <mergeCell ref="A45:O45"/>
    <mergeCell ref="A44:O44"/>
    <mergeCell ref="B40:C40"/>
    <mergeCell ref="A2:A5"/>
    <mergeCell ref="B2:M2"/>
    <mergeCell ref="N2:O2"/>
    <mergeCell ref="B3:M3"/>
    <mergeCell ref="N3:O3"/>
    <mergeCell ref="B4:M5"/>
    <mergeCell ref="N4:O4"/>
    <mergeCell ref="N5:O5"/>
    <mergeCell ref="M11:N11"/>
    <mergeCell ref="M9:N9"/>
    <mergeCell ref="K9:L9"/>
    <mergeCell ref="K11:L11"/>
    <mergeCell ref="F11:I11"/>
    <mergeCell ref="A29:K37"/>
    <mergeCell ref="F9:I9"/>
    <mergeCell ref="B39:C39"/>
    <mergeCell ref="A9:B11"/>
    <mergeCell ref="D9:E9"/>
    <mergeCell ref="D11:E11"/>
    <mergeCell ref="A28:K28"/>
    <mergeCell ref="L37:N37"/>
    <mergeCell ref="L36:N36"/>
    <mergeCell ref="L35:N35"/>
    <mergeCell ref="L34:N34"/>
    <mergeCell ref="L33:N33"/>
    <mergeCell ref="L32:N32"/>
    <mergeCell ref="L31:N31"/>
    <mergeCell ref="L30:N30"/>
    <mergeCell ref="L29:N29"/>
    <mergeCell ref="L28:N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G14:G27</xm:sqref>
        </x14:dataValidation>
        <x14:dataValidation type="list" allowBlank="1" showInputMessage="1" showErrorMessage="1" xr:uid="{00000000-0002-0000-0000-000008000000}">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2025-02-28T23:31:47Z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