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Karen Salcedo\Downloads\"/>
    </mc:Choice>
  </mc:AlternateContent>
  <xr:revisionPtr revIDLastSave="0" documentId="8_{5B7C261D-F3A2-46B8-9618-5B34572844B0}" xr6:coauthVersionLast="47" xr6:coauthVersionMax="47" xr10:uidLastSave="{00000000-0000-0000-0000-000000000000}"/>
  <bookViews>
    <workbookView xWindow="-108" yWindow="-108" windowWidth="23256" windowHeight="12456"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 l="1"/>
  <c r="G52" i="1"/>
  <c r="I52" i="1" s="1"/>
  <c r="K52" i="1"/>
  <c r="R52" i="1" s="1"/>
  <c r="M52" i="1"/>
  <c r="O52" i="1"/>
  <c r="Q52" i="1"/>
  <c r="F53" i="1"/>
  <c r="G53" i="1"/>
  <c r="I53" i="1" s="1"/>
  <c r="K53" i="1"/>
  <c r="R53" i="1" s="1"/>
  <c r="M53" i="1"/>
  <c r="O53" i="1"/>
  <c r="Q53" i="1"/>
  <c r="F54" i="1"/>
  <c r="G54" i="1"/>
  <c r="I54" i="1" s="1"/>
  <c r="K54" i="1"/>
  <c r="M54" i="1"/>
  <c r="O54" i="1"/>
  <c r="Q54" i="1"/>
  <c r="R54" i="1"/>
  <c r="F55" i="1"/>
  <c r="G55" i="1"/>
  <c r="I55" i="1"/>
  <c r="K55" i="1"/>
  <c r="R55" i="1" s="1"/>
  <c r="M55" i="1"/>
  <c r="O55" i="1"/>
  <c r="Q55" i="1"/>
  <c r="F56" i="1"/>
  <c r="G56" i="1"/>
  <c r="I56" i="1" s="1"/>
  <c r="K56" i="1"/>
  <c r="R56" i="1" s="1"/>
  <c r="M56" i="1"/>
  <c r="O56" i="1"/>
  <c r="Q56" i="1"/>
  <c r="F57" i="1"/>
  <c r="G57" i="1"/>
  <c r="I57" i="1" s="1"/>
  <c r="K57" i="1"/>
  <c r="M57" i="1"/>
  <c r="O57" i="1"/>
  <c r="Q57" i="1"/>
  <c r="R57" i="1"/>
  <c r="F58" i="1"/>
  <c r="G58" i="1"/>
  <c r="I58" i="1" s="1"/>
  <c r="K58" i="1"/>
  <c r="R58" i="1" s="1"/>
  <c r="M58" i="1"/>
  <c r="O58" i="1"/>
  <c r="Q58" i="1"/>
  <c r="F59" i="1"/>
  <c r="G59" i="1"/>
  <c r="I59" i="1" s="1"/>
  <c r="K59" i="1"/>
  <c r="R59" i="1" s="1"/>
  <c r="M59" i="1"/>
  <c r="O59" i="1"/>
  <c r="Q59" i="1"/>
  <c r="F60" i="1"/>
  <c r="G60" i="1"/>
  <c r="I60" i="1" s="1"/>
  <c r="K60" i="1"/>
  <c r="M60" i="1"/>
  <c r="O60" i="1"/>
  <c r="Q60" i="1"/>
  <c r="R60" i="1"/>
  <c r="F61" i="1"/>
  <c r="G61" i="1"/>
  <c r="I61" i="1"/>
  <c r="K61" i="1"/>
  <c r="R61" i="1" s="1"/>
  <c r="M61" i="1"/>
  <c r="O61" i="1"/>
  <c r="Q61" i="1"/>
  <c r="F62" i="1"/>
  <c r="G62" i="1"/>
  <c r="I62" i="1" s="1"/>
  <c r="K62" i="1"/>
  <c r="R62" i="1" s="1"/>
  <c r="M62" i="1"/>
  <c r="O62" i="1"/>
  <c r="Q62" i="1"/>
  <c r="F63" i="1"/>
  <c r="G63" i="1"/>
  <c r="I63" i="1" s="1"/>
  <c r="K63" i="1"/>
  <c r="M63" i="1"/>
  <c r="O63" i="1"/>
  <c r="Q63" i="1"/>
  <c r="R63" i="1"/>
  <c r="F64" i="1"/>
  <c r="G64" i="1"/>
  <c r="I64" i="1"/>
  <c r="K64" i="1"/>
  <c r="R64" i="1" s="1"/>
  <c r="M64" i="1"/>
  <c r="O64" i="1"/>
  <c r="Q64" i="1"/>
  <c r="F65" i="1"/>
  <c r="G65" i="1"/>
  <c r="I65" i="1" s="1"/>
  <c r="K65" i="1"/>
  <c r="R65" i="1" s="1"/>
  <c r="M65" i="1"/>
  <c r="O65" i="1"/>
  <c r="Q65" i="1"/>
  <c r="F66" i="1"/>
  <c r="G66" i="1"/>
  <c r="I66" i="1" s="1"/>
  <c r="K66" i="1"/>
  <c r="M66" i="1"/>
  <c r="O66" i="1"/>
  <c r="Q66" i="1"/>
  <c r="R66" i="1"/>
  <c r="F67" i="1"/>
  <c r="G67" i="1"/>
  <c r="I67" i="1"/>
  <c r="K67" i="1"/>
  <c r="R67" i="1" s="1"/>
  <c r="M67" i="1"/>
  <c r="O67" i="1"/>
  <c r="Q67" i="1"/>
  <c r="F68" i="1"/>
  <c r="G68" i="1"/>
  <c r="I68" i="1" s="1"/>
  <c r="K68" i="1"/>
  <c r="R68" i="1" s="1"/>
  <c r="M68" i="1"/>
  <c r="O68" i="1"/>
  <c r="Q68" i="1"/>
  <c r="F69" i="1"/>
  <c r="G69" i="1"/>
  <c r="I69" i="1" s="1"/>
  <c r="K69" i="1"/>
  <c r="M69" i="1"/>
  <c r="O69" i="1"/>
  <c r="Q69" i="1"/>
  <c r="R69" i="1"/>
  <c r="F70" i="1"/>
  <c r="G70" i="1"/>
  <c r="I70" i="1"/>
  <c r="K70" i="1"/>
  <c r="R70" i="1" s="1"/>
  <c r="M70" i="1"/>
  <c r="O70" i="1"/>
  <c r="Q70" i="1"/>
  <c r="F71" i="1"/>
  <c r="G71" i="1"/>
  <c r="I71" i="1" s="1"/>
  <c r="K71" i="1"/>
  <c r="R71" i="1" s="1"/>
  <c r="M71" i="1"/>
  <c r="O71" i="1"/>
  <c r="Q71" i="1"/>
  <c r="F72" i="1"/>
  <c r="G72" i="1"/>
  <c r="I72" i="1" s="1"/>
  <c r="K72" i="1"/>
  <c r="M72" i="1"/>
  <c r="O72" i="1"/>
  <c r="Q72" i="1"/>
  <c r="R72" i="1"/>
  <c r="F73" i="1"/>
  <c r="G73" i="1"/>
  <c r="I73" i="1"/>
  <c r="K73" i="1"/>
  <c r="R73" i="1" s="1"/>
  <c r="M73" i="1"/>
  <c r="O73" i="1"/>
  <c r="Q73" i="1"/>
  <c r="F74" i="1"/>
  <c r="G74" i="1"/>
  <c r="I74" i="1" s="1"/>
  <c r="K74" i="1"/>
  <c r="R74" i="1" s="1"/>
  <c r="M74" i="1"/>
  <c r="O74" i="1"/>
  <c r="Q74" i="1"/>
  <c r="F75" i="1"/>
  <c r="G75" i="1"/>
  <c r="I75" i="1" s="1"/>
  <c r="K75" i="1"/>
  <c r="M75" i="1"/>
  <c r="O75" i="1"/>
  <c r="Q75" i="1"/>
  <c r="R75" i="1"/>
  <c r="F76" i="1"/>
  <c r="G76" i="1"/>
  <c r="I76" i="1"/>
  <c r="K76" i="1"/>
  <c r="R76" i="1" s="1"/>
  <c r="M76" i="1"/>
  <c r="O76" i="1"/>
  <c r="Q76" i="1"/>
  <c r="F77" i="1"/>
  <c r="G77" i="1"/>
  <c r="I77" i="1" s="1"/>
  <c r="K77" i="1"/>
  <c r="R77" i="1" s="1"/>
  <c r="M77" i="1"/>
  <c r="O77" i="1"/>
  <c r="Q77" i="1"/>
  <c r="F78" i="1"/>
  <c r="G78" i="1"/>
  <c r="I78" i="1" s="1"/>
  <c r="K78" i="1"/>
  <c r="M78" i="1"/>
  <c r="O78" i="1"/>
  <c r="Q78" i="1"/>
  <c r="R78" i="1"/>
  <c r="F79" i="1"/>
  <c r="G79" i="1"/>
  <c r="I79" i="1"/>
  <c r="K79" i="1"/>
  <c r="R79" i="1" s="1"/>
  <c r="M79" i="1"/>
  <c r="O79" i="1"/>
  <c r="Q79" i="1"/>
  <c r="F80" i="1"/>
  <c r="G80" i="1"/>
  <c r="I80" i="1" s="1"/>
  <c r="K80" i="1"/>
  <c r="R80" i="1" s="1"/>
  <c r="M80" i="1"/>
  <c r="O80" i="1"/>
  <c r="Q80" i="1"/>
  <c r="F81" i="1"/>
  <c r="G81" i="1"/>
  <c r="I81" i="1" s="1"/>
  <c r="K81" i="1"/>
  <c r="M81" i="1"/>
  <c r="O81" i="1"/>
  <c r="Q81" i="1"/>
  <c r="R81" i="1"/>
  <c r="F82" i="1"/>
  <c r="G82" i="1"/>
  <c r="I82" i="1"/>
  <c r="K82" i="1"/>
  <c r="R82" i="1" s="1"/>
  <c r="M82" i="1"/>
  <c r="O82" i="1"/>
  <c r="Q82" i="1"/>
  <c r="F83" i="1"/>
  <c r="G83" i="1"/>
  <c r="I83" i="1" s="1"/>
  <c r="K83" i="1"/>
  <c r="R83" i="1" s="1"/>
  <c r="M83" i="1"/>
  <c r="O83" i="1"/>
  <c r="Q83" i="1"/>
  <c r="F84" i="1"/>
  <c r="G84" i="1"/>
  <c r="I84" i="1" s="1"/>
  <c r="K84" i="1"/>
  <c r="M84" i="1"/>
  <c r="O84" i="1"/>
  <c r="Q84" i="1"/>
  <c r="R84" i="1"/>
  <c r="F85" i="1"/>
  <c r="G85" i="1"/>
  <c r="I85" i="1"/>
  <c r="K85" i="1"/>
  <c r="R85" i="1" s="1"/>
  <c r="M85" i="1"/>
  <c r="O85" i="1"/>
  <c r="Q85" i="1"/>
  <c r="F86" i="1"/>
  <c r="G86" i="1"/>
  <c r="I86" i="1" s="1"/>
  <c r="K86" i="1"/>
  <c r="R86" i="1" s="1"/>
  <c r="M86" i="1"/>
  <c r="O86" i="1"/>
  <c r="Q86" i="1"/>
  <c r="F87" i="1"/>
  <c r="G87" i="1"/>
  <c r="I87" i="1" s="1"/>
  <c r="K87" i="1"/>
  <c r="M87" i="1"/>
  <c r="O87" i="1"/>
  <c r="Q87" i="1"/>
  <c r="R87" i="1"/>
  <c r="F88" i="1"/>
  <c r="G88" i="1"/>
  <c r="I88" i="1"/>
  <c r="K88" i="1"/>
  <c r="R88" i="1" s="1"/>
  <c r="M88" i="1"/>
  <c r="O88" i="1"/>
  <c r="Q88" i="1"/>
  <c r="F89" i="1"/>
  <c r="G89" i="1"/>
  <c r="I89" i="1" s="1"/>
  <c r="K89" i="1"/>
  <c r="R89" i="1" s="1"/>
  <c r="M89" i="1"/>
  <c r="O89" i="1"/>
  <c r="Q89" i="1"/>
  <c r="F90" i="1"/>
  <c r="G90" i="1"/>
  <c r="I90" i="1" s="1"/>
  <c r="K90" i="1"/>
  <c r="M90" i="1"/>
  <c r="O90" i="1"/>
  <c r="Q90" i="1"/>
  <c r="R90" i="1"/>
  <c r="F91" i="1"/>
  <c r="G91" i="1"/>
  <c r="I91" i="1"/>
  <c r="K91" i="1"/>
  <c r="R91" i="1" s="1"/>
  <c r="M91" i="1"/>
  <c r="O91" i="1"/>
  <c r="Q91" i="1"/>
  <c r="F92" i="1"/>
  <c r="G92" i="1"/>
  <c r="I92" i="1" s="1"/>
  <c r="K92" i="1"/>
  <c r="R92" i="1" s="1"/>
  <c r="M92" i="1"/>
  <c r="O92" i="1"/>
  <c r="Q92" i="1"/>
  <c r="F93" i="1"/>
  <c r="G93" i="1"/>
  <c r="I93" i="1" s="1"/>
  <c r="K93" i="1"/>
  <c r="M93" i="1"/>
  <c r="O93" i="1"/>
  <c r="Q93" i="1"/>
  <c r="R93" i="1"/>
  <c r="F94" i="1"/>
  <c r="G94" i="1"/>
  <c r="I94" i="1"/>
  <c r="K94" i="1"/>
  <c r="R94" i="1" s="1"/>
  <c r="M94" i="1"/>
  <c r="O94" i="1"/>
  <c r="Q94" i="1"/>
  <c r="F95" i="1"/>
  <c r="G95" i="1"/>
  <c r="I95" i="1" s="1"/>
  <c r="K95" i="1"/>
  <c r="R95" i="1" s="1"/>
  <c r="M95" i="1"/>
  <c r="O95" i="1"/>
  <c r="Q95" i="1"/>
  <c r="F96" i="1"/>
  <c r="G96" i="1"/>
  <c r="I96" i="1" s="1"/>
  <c r="K96" i="1"/>
  <c r="M96" i="1"/>
  <c r="O96" i="1"/>
  <c r="Q96" i="1"/>
  <c r="R96" i="1"/>
  <c r="F97" i="1"/>
  <c r="G97" i="1"/>
  <c r="I97" i="1"/>
  <c r="K97" i="1"/>
  <c r="R97" i="1" s="1"/>
  <c r="M97" i="1"/>
  <c r="O97" i="1"/>
  <c r="Q97" i="1"/>
  <c r="F98" i="1"/>
  <c r="G98" i="1"/>
  <c r="I98" i="1" s="1"/>
  <c r="K98" i="1"/>
  <c r="R98" i="1" s="1"/>
  <c r="M98" i="1"/>
  <c r="O98" i="1"/>
  <c r="Q98" i="1"/>
  <c r="F99" i="1"/>
  <c r="G99" i="1"/>
  <c r="I99" i="1" s="1"/>
  <c r="K99" i="1"/>
  <c r="M99" i="1"/>
  <c r="O99" i="1"/>
  <c r="Q99" i="1"/>
  <c r="R99" i="1"/>
  <c r="F100" i="1"/>
  <c r="G100" i="1"/>
  <c r="I100" i="1"/>
  <c r="K100" i="1"/>
  <c r="R100" i="1" s="1"/>
  <c r="M100" i="1"/>
  <c r="O100" i="1"/>
  <c r="Q100" i="1"/>
  <c r="F101" i="1"/>
  <c r="G101" i="1"/>
  <c r="I101" i="1" s="1"/>
  <c r="K101" i="1"/>
  <c r="R101" i="1" s="1"/>
  <c r="M101" i="1"/>
  <c r="O101" i="1"/>
  <c r="Q101" i="1"/>
  <c r="F102" i="1"/>
  <c r="G102" i="1"/>
  <c r="I102" i="1" s="1"/>
  <c r="K102" i="1"/>
  <c r="M102" i="1"/>
  <c r="O102" i="1"/>
  <c r="Q102" i="1"/>
  <c r="R102" i="1"/>
  <c r="F103" i="1"/>
  <c r="G103" i="1"/>
  <c r="I103" i="1"/>
  <c r="K103" i="1"/>
  <c r="R103" i="1" s="1"/>
  <c r="M103" i="1"/>
  <c r="O103" i="1"/>
  <c r="Q103" i="1"/>
  <c r="F104" i="1"/>
  <c r="G104" i="1"/>
  <c r="I104" i="1" s="1"/>
  <c r="K104" i="1"/>
  <c r="R104" i="1" s="1"/>
  <c r="M104" i="1"/>
  <c r="O104" i="1"/>
  <c r="Q104" i="1"/>
  <c r="F105" i="1"/>
  <c r="G105" i="1"/>
  <c r="I105" i="1" s="1"/>
  <c r="K105" i="1"/>
  <c r="M105" i="1"/>
  <c r="O105" i="1"/>
  <c r="Q105" i="1"/>
  <c r="R105" i="1"/>
  <c r="F106" i="1"/>
  <c r="G106" i="1"/>
  <c r="I106" i="1"/>
  <c r="K106" i="1"/>
  <c r="R106" i="1" s="1"/>
  <c r="M106" i="1"/>
  <c r="O106" i="1"/>
  <c r="Q106" i="1"/>
  <c r="F107" i="1"/>
  <c r="G107" i="1"/>
  <c r="I107" i="1" s="1"/>
  <c r="K107" i="1"/>
  <c r="R107" i="1" s="1"/>
  <c r="M107" i="1"/>
  <c r="O107" i="1"/>
  <c r="Q107" i="1"/>
  <c r="F108" i="1"/>
  <c r="G108" i="1"/>
  <c r="I108" i="1" s="1"/>
  <c r="K108" i="1"/>
  <c r="M108" i="1"/>
  <c r="O108" i="1"/>
  <c r="Q108" i="1"/>
  <c r="R108" i="1"/>
  <c r="F109" i="1"/>
  <c r="G109" i="1"/>
  <c r="I109" i="1"/>
  <c r="K109" i="1"/>
  <c r="R109" i="1" s="1"/>
  <c r="M109" i="1"/>
  <c r="O109" i="1"/>
  <c r="Q109" i="1"/>
  <c r="F110" i="1"/>
  <c r="G110" i="1"/>
  <c r="I110" i="1" s="1"/>
  <c r="K110" i="1"/>
  <c r="R110" i="1" s="1"/>
  <c r="M110" i="1"/>
  <c r="O110" i="1"/>
  <c r="Q110"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G24" i="1"/>
  <c r="I24" i="1" s="1"/>
  <c r="G25" i="1"/>
  <c r="I25" i="1" s="1"/>
  <c r="G26" i="1"/>
  <c r="I26" i="1" s="1"/>
  <c r="G27" i="1"/>
  <c r="I27" i="1" s="1"/>
  <c r="G28" i="1"/>
  <c r="I28" i="1" s="1"/>
  <c r="G29" i="1"/>
  <c r="I29" i="1" s="1"/>
  <c r="G30" i="1"/>
  <c r="I30" i="1" s="1"/>
  <c r="G31" i="1"/>
  <c r="I31" i="1" s="1"/>
  <c r="G32" i="1"/>
  <c r="I32" i="1" s="1"/>
  <c r="G33" i="1"/>
  <c r="I33" i="1" s="1"/>
  <c r="G34" i="1"/>
  <c r="I34" i="1" s="1"/>
  <c r="G35" i="1"/>
  <c r="I35" i="1" s="1"/>
  <c r="G36" i="1"/>
  <c r="I36" i="1" s="1"/>
  <c r="G37" i="1"/>
  <c r="I37" i="1" s="1"/>
  <c r="G38" i="1"/>
  <c r="I38" i="1" s="1"/>
  <c r="G39" i="1"/>
  <c r="I39" i="1" s="1"/>
  <c r="G40" i="1"/>
  <c r="I40" i="1" s="1"/>
  <c r="G41" i="1"/>
  <c r="I41" i="1" s="1"/>
  <c r="G42" i="1"/>
  <c r="I42" i="1" s="1"/>
  <c r="G43" i="1"/>
  <c r="I43" i="1" s="1"/>
  <c r="G44" i="1"/>
  <c r="I44" i="1" s="1"/>
  <c r="G45" i="1"/>
  <c r="I45" i="1" s="1"/>
  <c r="G46" i="1"/>
  <c r="I46" i="1" s="1"/>
  <c r="G47" i="1"/>
  <c r="I47" i="1" s="1"/>
  <c r="G48" i="1"/>
  <c r="I48" i="1" s="1"/>
  <c r="G49" i="1"/>
  <c r="I49" i="1" s="1"/>
  <c r="G50" i="1"/>
  <c r="I50" i="1" s="1"/>
  <c r="G51" i="1"/>
  <c r="I51" i="1" s="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R45" i="1" l="1"/>
  <c r="R43" i="1"/>
  <c r="R47" i="1"/>
  <c r="R46" i="1"/>
  <c r="R49" i="1"/>
  <c r="R40" i="1"/>
  <c r="R44" i="1"/>
  <c r="R25" i="1"/>
  <c r="R51" i="1"/>
  <c r="R27" i="1"/>
  <c r="R32" i="1"/>
  <c r="R37" i="1"/>
  <c r="R42" i="1"/>
  <c r="R50" i="1"/>
  <c r="R26" i="1"/>
  <c r="R31" i="1"/>
  <c r="R36" i="1"/>
  <c r="R41" i="1"/>
  <c r="R48" i="1"/>
  <c r="R24" i="1"/>
  <c r="R29" i="1"/>
  <c r="R34" i="1"/>
  <c r="R39" i="1"/>
  <c r="R28" i="1"/>
  <c r="R33" i="1"/>
  <c r="R38" i="1"/>
  <c r="R35" i="1"/>
  <c r="R30" i="1"/>
  <c r="F23" i="1"/>
  <c r="G23" i="1" l="1"/>
  <c r="I23" i="1" l="1"/>
  <c r="Q23" i="1"/>
  <c r="O23" i="1"/>
  <c r="M23" i="1"/>
  <c r="K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<sst xmlns="http://schemas.openxmlformats.org/spreadsheetml/2006/main" count="168" uniqueCount="154">
  <si>
    <t>MACROPROCESO DE APOYO</t>
  </si>
  <si>
    <t xml:space="preserve">PROCESO GESTIÓN BIENES Y SERVICIOS </t>
  </si>
  <si>
    <t>NUMERO</t>
  </si>
  <si>
    <t xml:space="preserve">ALERTA VALOR MÍNIMO ACEPTABLE </t>
  </si>
  <si>
    <t>ESPECIFICACION TÉCNICA</t>
  </si>
  <si>
    <t>PRECIO DE REFERENCIA  INCLUIDO  IMPUESTOS APLICABLES (VALOR MÁXIMO)</t>
  </si>
  <si>
    <t>Justificación: "Recuerde que deberá adjuntar la evidencias que soporten lo indicado en este espacio"</t>
  </si>
  <si>
    <t>COSTO DEL BIEN Y SERVICIO U OBRA</t>
  </si>
  <si>
    <t xml:space="preserve">GASTOS GENERALES </t>
  </si>
  <si>
    <t>IMPREVISTOS</t>
  </si>
  <si>
    <t>UTILIDAD MARGINAL</t>
  </si>
  <si>
    <t>DIFERENCIA ENTRE VALOR OFERTADO DE CADA ITEM  VS DESAGREGACION</t>
  </si>
  <si>
    <t>JUSTIFICACION  DE PRECIOS ARTIFICIALMENTE BAJOS TRACTO SUCESIVO</t>
  </si>
  <si>
    <t>PORCENTAJE REPRESENTATIVO EN EL PRECIO DE REFERENCIA</t>
  </si>
  <si>
    <t>PÁGINA: 1 de 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</si>
  <si>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</si>
  <si>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</si>
  <si>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</si>
  <si>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</si>
  <si>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</si>
  <si>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</si>
  <si>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</si>
  <si>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</si>
  <si>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</si>
  <si>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</si>
  <si>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</si>
  <si>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</si>
  <si>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</si>
  <si>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</si>
  <si>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ELABORÓ</t>
  </si>
  <si>
    <t>NOMBRES Y APELLIDOS</t>
  </si>
  <si>
    <t>CARGO</t>
  </si>
  <si>
    <t>REVISÓ</t>
  </si>
  <si>
    <t>Andrés Felipe Sarmiento Rincón</t>
  </si>
  <si>
    <t>Técnico I</t>
  </si>
  <si>
    <t>Katerine Viviana García Orjuela</t>
  </si>
  <si>
    <t>Jefe de la Oficina de Compras</t>
  </si>
  <si>
    <t>APROBÓ (GESTOR RESPONSABLE DEL PROCESO)</t>
  </si>
  <si>
    <t>FECHA</t>
  </si>
  <si>
    <t>Ricardo Andrés Jiménez Nieto</t>
  </si>
  <si>
    <t>Director de Bienes y Servicios</t>
  </si>
  <si>
    <t>VERSIÓN: 2</t>
  </si>
  <si>
    <t>FECHA DE ELABORACIÓN:</t>
  </si>
  <si>
    <t>AAAA / MM / DD</t>
  </si>
  <si>
    <t>FIRMA DEL REPRESENTANTE LEGAL/PERSONA NATURAL</t>
  </si>
  <si>
    <t>NOMBRE DEL REPRESENTANTE LEGAL/PERSONA NATURAL</t>
  </si>
  <si>
    <t>NOMBRE DEL OFERENTE O RAZÓN SOCIAL</t>
  </si>
  <si>
    <t>32.1-41</t>
  </si>
  <si>
    <t>OBJETO:</t>
  </si>
  <si>
    <t>32.1</t>
  </si>
  <si>
    <t xml:space="preserve">VALOR ECONOMICO DE LA OFERTA PRESENTADA INCLUIDO IMPUESTOS APLICABLES </t>
  </si>
  <si>
    <t>ASPECTOS A TENER EN CUENTA</t>
  </si>
  <si>
    <t>1. ANÁLISIS DEL VALOR OFERTADO / COTIZADO</t>
  </si>
  <si>
    <t>2. DESAGREGACIÓN DE LA PROPUESTA</t>
  </si>
  <si>
    <t>PORCENTAJE (%)</t>
  </si>
  <si>
    <t>VALOR ($)</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</si>
  <si>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</si>
  <si>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VALOR MÍNIMO ACEPTABLE DEL PPTO. 80%</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</si>
  <si>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</si>
  <si>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3.JUSTIFICACIÓN DEL VALOR OFERTADO / COTIZADO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</si>
  <si>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</si>
  <si>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Se actualizan los aspectos generales y notas del formato según la modificación del código ABSr097 teniendo en cuenta que el formato se sistematizó en plataforma institucional.</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</si>
  <si>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</si>
  <si>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VIGENCIA: 2024-07-31</t>
  </si>
  <si>
    <t>CÓDIGO:  ABSr140</t>
  </si>
  <si>
    <t>“CONTRATAR EL SUMINISTRO DE CONSUMIBLES MATERIALES DE PAPELERÍA Y ELEMENTOS OFICINA PARA SUPLIR LA NECESIDAD A LAS DIFERENTES DEPENDENCIAS UBICADAS EN LA SEDE FUSAGASUGÁ DE LA UNIVERSIDAD DE CUNDINAMARCA.”</t>
  </si>
  <si>
    <t>BLOCK DE PAPEL PERIÓDICO TAMAÑO CARTA X 80 HOJAS DE 50 GMS</t>
  </si>
  <si>
    <t>CARTULINA BRISTOL X 150 gms 70 X 100 MM COLORES X UND</t>
  </si>
  <si>
    <t>CARTULINA BRISTOL X 150 gms TAMAÑO OFICIO X 100 HOJAS</t>
  </si>
  <si>
    <t>FONO MEMOS X 50 HOJAS 200 MENSAJES</t>
  </si>
  <si>
    <t>BITACORA 1/2 CARTA X 50 HOJAS PAPEL BOND 115 GMS 17,5 X21 CM</t>
  </si>
  <si>
    <t>LIBRO DE AUXILIAR, TAPA FORRADA 100 HOJAS, 3 COLUMNAS 200 FOLIOS.</t>
  </si>
  <si>
    <t>LIBRO DE ACTAS PASTA SENCILLA DE 400 FOLIOS</t>
  </si>
  <si>
    <t>LIBRO DE CUENTAS CORRIENTES, TRES COLUMNAS 400 FOLIOS</t>
  </si>
  <si>
    <t>LIBRO DE CUENTAS CORRIENTES, TRES COLUMNAS 100 FOLIOS</t>
  </si>
  <si>
    <t>PAPEL BOND 90 GRS, 60 CMS X 50 MTS ROLLO (ecológico color blanco)</t>
  </si>
  <si>
    <t>PAPEL BOND DE 75 GMS TAMAÑO CARTA RESMA (ecológico color blanco)</t>
  </si>
  <si>
    <t>PAPEL BOND DE 75 GMS TAMAÑO OFICIO RESMA (ecológico color blanco)</t>
  </si>
  <si>
    <t>PAPEL KIMBERLY CARTA DE 90 GR X 20 HOJAS</t>
  </si>
  <si>
    <t>PAPEL KRAFT ROLLO 60 GRS X 220 MTS X 6 KGM</t>
  </si>
  <si>
    <t>PAPEL OPALINA EXTRA BLANCO PAQUETE X 50 HOJAS EN TAMAÑO CARTA</t>
  </si>
  <si>
    <t>PAPEL PERIODICO DE 45 GRS X PLIEGO</t>
  </si>
  <si>
    <t>RECIBOS DE CAJA MENOR PAQUETE X 100 HOJAS</t>
  </si>
  <si>
    <t>ROTULO LABEL ADHESIVO 66X25,4MM X 900 UND 3X10 BLANCO X 30 HOJAS</t>
  </si>
  <si>
    <t>ROTULO LABEL AUTOADHESIVO 107,9 X 93,1 MM X 180 UND - 2 X 3 UNIDADES X 30 HOJAS</t>
  </si>
  <si>
    <t>ROTULO LABEL AUTOADHESIVO 38X 12 MM X 480 UND</t>
  </si>
  <si>
    <t>ROTULO LABEL AUTOADHESIVO 100 X 53 MM X 45 UND BLANCO</t>
  </si>
  <si>
    <t>ROTULO LABEL AUTOADHESIVO 116 MM X 60 UND - 1X2 BLANCO</t>
  </si>
  <si>
    <t>SOBRE MANILA 90 GR TAMAÑO CARTA Color: Kraft 22,5 X 29 CM X100 UND</t>
  </si>
  <si>
    <t>SOBRE MANILA 90GR TAMAÑO EXTRA OFICIO DE MEDIDAS 36,5 x 44,5 cms Color:Kraft x 100 UND</t>
  </si>
  <si>
    <t>SOBRE MANILA 90GR TAMAÑO OFICIO 25X35 CM Color:Kraft x 100 UND</t>
  </si>
  <si>
    <t>TACO DE PAPEL ADHESIVO SURTIDO 7.6 x 7.6 X 0.8 CMS X 100 HOJAS</t>
  </si>
  <si>
    <t>TACO DE PAPEL X 4 UNIDADES PEQUEÑAS x 100 C/U 38mm X 38mm</t>
  </si>
  <si>
    <t>PAPEL AUTOADHESIVO PLANO, EN ROLLO ANCHO 45 CM X 20 M, COLOR TRANSPARENTE CONTAC</t>
  </si>
  <si>
    <t>Rollo de 25 m material por 124 cm de ancho. Película en PVC blando, superficie mate, no reflectante. Espesor 80 micras. Adhesión fuerte para forrar mapas y planos. Ideal para escribir con lápiz. Trazos pueden ser borrados después</t>
  </si>
  <si>
    <t>ROLLO DE PAPEL BOND PARA PLOTTER - 72.4 cm de ancho 75 gr - 50mtDiámetro del Core:2</t>
  </si>
  <si>
    <t>CINTA DE ENMASCARAR 12 MM X40 M</t>
  </si>
  <si>
    <t>CINTA DE ENMASCARAR 36 MM X 40 M</t>
  </si>
  <si>
    <t>CINTA DE ENMASCARAR 48 MM X 50 M</t>
  </si>
  <si>
    <t>PEGANTE EN BARRA 21 GR;</t>
  </si>
  <si>
    <t>PEGANTE INSTANTÁNEO 5 G;</t>
  </si>
  <si>
    <t>PEGANTE LIQUIDO 250 GR</t>
  </si>
  <si>
    <t>CORRECTOR LIQUIDO 7 ML EN LAPIZ PUNTA METALICA</t>
  </si>
  <si>
    <t>BANDITAS ELASTICAS EN CAUCHO, BOLSA x 1,000 g</t>
  </si>
  <si>
    <t>PAD MOUSE EN PLÁSTICO RÍGIDO, APROX 19 CM X 22 CM X 0,3MM</t>
  </si>
  <si>
    <t>PROTECTOR DE ACETATOS TAMAÑO CARTA, EN POLIPROPILENO X 25 UND</t>
  </si>
  <si>
    <t>PROTECTOR DE ACETATOS TAMAÑO OFICIO, EN POLIPROPILENO X 25 UNS</t>
  </si>
  <si>
    <t>TABLA LEGAJADORA DE ACRILICO CON GANCHO TAMAÑO OFICIO</t>
  </si>
  <si>
    <t>CARATULA EN POLIPROPILENO TAMAÑO CARTA POR 25 UNIDADES</t>
  </si>
  <si>
    <t>CARATULA EN POLIPROPILENO TAMAÑO OFICIO POR 25 UNIDADES</t>
  </si>
  <si>
    <t>CINTA ADHESIVA TRANSPARENTE, 12 MM X 40 M</t>
  </si>
  <si>
    <t>CINTA ADHESIVA TRANSPARENTE, 24 MM X 50 M</t>
  </si>
  <si>
    <t>CINTA ADHESIVA TRANSPARENTE, 48 MM X 40 M</t>
  </si>
  <si>
    <t>FUNDA SOBRE EN FELPA PARA CD DVD X 100 UND</t>
  </si>
  <si>
    <t>ETIQUETAS ADHESIVAS EN POLIPROPILENO COLOR PLATA 4,6 X 1,8 CM A 2 COLUMNAS PARA PLAQUETEO</t>
  </si>
  <si>
    <t>GUIA PARA TRAZO, TIPO REGLA DE 30CM EN PLASTICO</t>
  </si>
  <si>
    <t>GUIAS SEPARADORAS EN POLIPROPILENO, TAMAÑO OFICIO, PAQUETE POR 6 UNIDADES</t>
  </si>
  <si>
    <t>BISTURI EN PLASTICO - TAMAÑO DE LA CUCHILLA DE 18</t>
  </si>
  <si>
    <t>GANCHO LEGAJADOR EN POLIPROPILENO PAQUETE X 20, UNIDADES</t>
  </si>
  <si>
    <t>PASTA LIMPIATIPOS NO TÓXICO 40 GRM</t>
  </si>
  <si>
    <t>BORRADOR RECTANGULAR PARA LÁPIZ, TIPO NATA, TAMAÑO MEDIANO,</t>
  </si>
  <si>
    <t>ALMOHADILLA DACTILAR, REDONDA DIAMETRO 60 MM NEGRO,PERFECTA FIJACIÓN- PERMANENTES HUELLAS DIGITALES DE TINTA DE SECADO RÁPIDO. NO SE CORREN.</t>
  </si>
  <si>
    <t>SELLO FECHADOR MANUAL PEQUEÑO</t>
  </si>
  <si>
    <t>HUMEDECEDOR DACTILAR GRANDE DIMENSIONES 1 × 1 × 1 CM PESO 0.090 KG</t>
  </si>
  <si>
    <t>LÁPIZ PARA ESCRITURA, FABRICADO EN MADERA, HEXAGONAL CON BORRADOR HB N°2 MINA NEGRA</t>
  </si>
  <si>
    <t>LAPIZ PARA ESCRITURA, FABRICADO EN MADERA, HEXAGONAL CON BORRADOR MINA ROJA</t>
  </si>
  <si>
    <t>MARCADOR PERMANENTE DESECHABLE PUNTA BISELADA, GRUESO NEGRO UNIDAD</t>
  </si>
  <si>
    <t>MARCADOR PERMANENTE DELGADO FINO</t>
  </si>
  <si>
    <t>MARCADOR SECO PARA PIZARRA BLANCA, RECARGABLE, NO TOXICO 3 ANCHOS DE LÍNEA CAJA X 10 UNDS</t>
  </si>
  <si>
    <t>PLUMIGRAFO DE PLÁSTICO, TINTA COLOR NEGRO,PUNTA EXTRAFINA Ancho de trazo aprox. 0.3 mm, TINTA A BASE DE AGUA</t>
  </si>
  <si>
    <t>RESALTADOR DESECHABLE DE LARGA DURACIÓN- VERSÁTIL PUNTA BISELADA TRAZOS 5mm y 1mm.</t>
  </si>
  <si>
    <t>BOLIGRAFO DESECHABLE, PERMANENTE 1,0 MM PUNTA MEDIA COLOR ROJO.</t>
  </si>
  <si>
    <t xml:space="preserve"> BORRADOR PARA TABLERO, TIPO FELPA SINTÉTICA BASE MADERA</t>
  </si>
  <si>
    <t xml:space="preserve">BOLIGRAFO DESECHABLE, PERMANENTE 1,0 MM PUNTA MEDIA COLOR NEGRO. </t>
  </si>
  <si>
    <t>BISTURI METALICO TAMAÑO DE LA CUCHILLA DE 18 MM</t>
  </si>
  <si>
    <t>CHINCHE PLASTIFICADO COLORES SURTIDOS X50 UND</t>
  </si>
  <si>
    <t>CHINCHON CAJA X 100 UND</t>
  </si>
  <si>
    <t>GANCHO PARA COSEDORA REFERENCIA 26/6 CAJA X 5000 UNIDADES</t>
  </si>
  <si>
    <t>GANCHO PARA COSEDORA REFERENCIA 23/10 CAJA X 1000 UNIDADES</t>
  </si>
  <si>
    <t>GANCHOS TIPO CLIP ESTANDAR METALICO X 100UND</t>
  </si>
  <si>
    <t>GANCHOS TIPO CLIP MARIPOSA EN ALAMBRE X 50UND TAMAÑOD DEL CLICK LARGO 3 MM</t>
  </si>
  <si>
    <t>SACAGANCHOS PEQUEÑO GRAPA PAPEL TAMAÑO DE LOS BROCHES:23/23</t>
  </si>
  <si>
    <t>TIJERAS DE ACERO 21CM</t>
  </si>
  <si>
    <t>REPUESTOS BISTURI 18mm CAJA POR 10 UNIDADES</t>
  </si>
  <si>
    <t>DISPENSADOR DE CINTA- MATERIALES: ACERO INOXIDABLE CON FRENO AJUSTABLE: SÍ - ANCHO MÍNIMO DEL ROLLO SOPORTADO 25 MM- ANCHO MÁXIMO DEL ROLLO SOPORTADO: - 50 MM</t>
  </si>
  <si>
    <t>GANCHO LOTERO DOBLE CLIP 1″ o 25 mm CAJA X 12 UND</t>
  </si>
  <si>
    <t>COSEDORA PARA GRAPA 26/6 CAPACIDAD 20 HOJAS</t>
  </si>
  <si>
    <t>PERFORADORA DE TAMAÑO, MANGO DE METAL, BASE DE PLASTICO,2 PERFORACIONES, CAPACIDAD DE TRABAJO DE 20 HOJAS APROX, CON TRAMPILLA PARA VACIAR LOS CONFETIS, CON SISTEMA DE BLOQUEO, GUIA</t>
  </si>
  <si>
    <t>DISCO COMPACTO GRAVABLE, CD-R Capacidad de almacenamiento: 700 MB 80 MIN,TORRE X 50</t>
  </si>
  <si>
    <t>DISCO COMPACTO REGRAVABLE, CD-RW Capacidad de almacenamiento: 700 MB 80 MIN, TORRE X 50 UND</t>
  </si>
  <si>
    <t>DISCO OPTICO DVD-R ESCRITURA DE 4,7 GB 120 MIN, TORRE X 50 UND</t>
  </si>
  <si>
    <t>SACAPUNTAS ELÉCTRICO AUTOMÁTICO PARA ESCRITORIO MECANISMO DURADERO CON HOJA HELICOIDAL SS. NO.10, 24/6, 26/6,</t>
  </si>
  <si>
    <t>SACAGANCHOS SEMI-INIDUSTRIAL MATERIAL: METAL Y PLÁSTICO, QUITAR GRAPAS NO.10, 24/6, 26/6,</t>
  </si>
  <si>
    <t>CORTADOR DE PAPEL ESTILO GUILLOTINA 12 "longitud de corte x 15" pulgadas de metal Base Trimmer;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</si>
</sst>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 numFmtId="168" formatCode="_-[$$-240A]\ * #,##0_-;\-[$$-240A]\ * #,##0_-;_-[$$-240A]\ * &quot;-&quot;??_-;_-@_-"/>
  </numFmts>
  <fonts count="15"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b/>
      <sz val="10"/>
      <color theme="0"/>
      <name val="Arial"/>
      <family val="2"/>
    </font>
    <font>
      <b/>
      <sz val="12"/>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s>
  <borders count="17">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84">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7" fillId="0" borderId="4" xfId="0" applyFont="1" applyBorder="1" applyAlignment="1" applyProtection="1">
      <alignment horizontal="center" vertical="center" wrapText="1"/>
      <protection hidden="1"/>
    </xf>
    <xf numFmtId="10" fontId="7" fillId="2" borderId="4" xfId="2" applyNumberFormat="1" applyFont="1" applyFill="1" applyBorder="1" applyAlignment="1" applyProtection="1">
      <alignment horizontal="center" vertical="center"/>
      <protection hidden="1"/>
    </xf>
    <xf numFmtId="165" fontId="7" fillId="2" borderId="4" xfId="4" applyNumberFormat="1" applyFont="1" applyFill="1" applyBorder="1" applyAlignment="1" applyProtection="1">
      <alignment horizontal="center" vertical="center"/>
      <protection hidden="1"/>
    </xf>
    <xf numFmtId="9" fontId="7"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8" fillId="0" borderId="2" xfId="0" applyFont="1" applyBorder="1" applyAlignment="1">
      <alignment horizontal="center" vertical="center" wrapText="1"/>
    </xf>
    <xf numFmtId="0" fontId="6"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6"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4" fontId="7" fillId="4" borderId="4" xfId="4" applyFont="1" applyFill="1" applyBorder="1" applyAlignment="1" applyProtection="1">
      <alignment horizontal="center" vertical="center"/>
      <protection locked="0"/>
    </xf>
    <xf numFmtId="9" fontId="2" fillId="4" borderId="4" xfId="1" applyNumberFormat="1" applyFont="1" applyFill="1" applyBorder="1" applyAlignment="1" applyProtection="1">
      <alignment horizontal="left" vertical="center" wrapText="1"/>
      <protection locked="0"/>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4" fillId="4"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0" fontId="6" fillId="3" borderId="2" xfId="0" applyFont="1" applyFill="1" applyBorder="1" applyAlignment="1" applyProtection="1">
      <alignment horizontal="left" vertical="center"/>
      <protection hidden="1"/>
    </xf>
    <xf numFmtId="0" fontId="11" fillId="3" borderId="2" xfId="0" applyFont="1" applyFill="1" applyBorder="1" applyAlignment="1" applyProtection="1">
      <alignment horizontal="left" vertical="center"/>
      <protection hidden="1"/>
    </xf>
    <xf numFmtId="0" fontId="2" fillId="2" borderId="0" xfId="0" applyFont="1" applyFill="1" applyAlignment="1" applyProtection="1">
      <alignment horizontal="center"/>
      <protection hidden="1"/>
    </xf>
    <xf numFmtId="0" fontId="6" fillId="3" borderId="2" xfId="0" applyFont="1" applyFill="1" applyBorder="1" applyAlignment="1" applyProtection="1">
      <alignment horizontal="center" vertical="center" wrapText="1"/>
      <protection hidden="1"/>
    </xf>
    <xf numFmtId="167" fontId="7" fillId="4" borderId="3" xfId="0" applyNumberFormat="1" applyFont="1" applyFill="1" applyBorder="1" applyAlignment="1" applyProtection="1">
      <alignment horizontal="center" vertical="center" wrapText="1"/>
      <protection locked="0"/>
    </xf>
    <xf numFmtId="167" fontId="7" fillId="4"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3" fillId="3" borderId="2" xfId="0" applyFont="1" applyFill="1" applyBorder="1" applyAlignment="1" applyProtection="1">
      <alignment horizontal="center" vertical="center" wrapText="1"/>
      <protection hidden="1"/>
    </xf>
    <xf numFmtId="10" fontId="6" fillId="3" borderId="2" xfId="0" applyNumberFormat="1" applyFont="1" applyFill="1" applyBorder="1" applyAlignment="1" applyProtection="1">
      <alignment horizontal="center" vertical="center" wrapText="1"/>
      <protection hidden="1"/>
    </xf>
    <xf numFmtId="44" fontId="6" fillId="3" borderId="2" xfId="0" applyNumberFormat="1" applyFont="1" applyFill="1" applyBorder="1" applyAlignment="1" applyProtection="1">
      <alignment horizontal="center" vertical="center" wrapText="1"/>
      <protection hidden="1"/>
    </xf>
    <xf numFmtId="0" fontId="8"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12" fillId="2" borderId="0" xfId="0" applyFont="1" applyFill="1" applyAlignment="1" applyProtection="1">
      <alignment horizontal="right"/>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4" borderId="0" xfId="0" applyFont="1" applyFill="1" applyAlignment="1" applyProtection="1">
      <alignment horizontal="center"/>
      <protection locked="0"/>
    </xf>
    <xf numFmtId="0" fontId="14" fillId="0" borderId="8" xfId="0" applyFont="1" applyBorder="1" applyAlignment="1" applyProtection="1">
      <alignment horizontal="justify" vertical="top" wrapText="1"/>
      <protection hidden="1"/>
    </xf>
    <xf numFmtId="0" fontId="14" fillId="0" borderId="9" xfId="0" applyFont="1" applyBorder="1" applyAlignment="1" applyProtection="1">
      <alignment horizontal="justify" vertical="top" wrapText="1"/>
      <protection hidden="1"/>
    </xf>
    <xf numFmtId="0" fontId="14" fillId="0" borderId="10" xfId="0" applyFont="1" applyBorder="1" applyAlignment="1" applyProtection="1">
      <alignment horizontal="justify" vertical="top" wrapText="1"/>
      <protection hidden="1"/>
    </xf>
    <xf numFmtId="0" fontId="14" fillId="0" borderId="11" xfId="0" applyFont="1" applyBorder="1" applyAlignment="1" applyProtection="1">
      <alignment horizontal="justify" vertical="top" wrapText="1"/>
      <protection hidden="1"/>
    </xf>
    <xf numFmtId="0" fontId="14" fillId="0" borderId="12" xfId="0" applyFont="1" applyBorder="1" applyAlignment="1" applyProtection="1">
      <alignment horizontal="justify" vertical="top" wrapText="1"/>
      <protection hidden="1"/>
    </xf>
    <xf numFmtId="0" fontId="14" fillId="0" borderId="13" xfId="0" applyFont="1" applyBorder="1" applyAlignment="1" applyProtection="1">
      <alignment horizontal="justify" vertical="top" wrapText="1"/>
      <protection hidden="1"/>
    </xf>
    <xf numFmtId="0" fontId="6" fillId="3" borderId="3" xfId="0" applyFont="1" applyFill="1" applyBorder="1" applyAlignment="1" applyProtection="1">
      <alignment horizontal="center" vertical="center"/>
      <protection hidden="1"/>
    </xf>
    <xf numFmtId="0" fontId="6" fillId="3" borderId="5" xfId="0" applyFont="1" applyFill="1" applyBorder="1" applyAlignment="1" applyProtection="1">
      <alignment horizontal="center" vertical="center"/>
      <protection hidden="1"/>
    </xf>
    <xf numFmtId="0" fontId="6"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6" fillId="3" borderId="16" xfId="0" applyFont="1" applyFill="1" applyBorder="1" applyAlignment="1" applyProtection="1">
      <alignment horizontal="center" vertical="center" wrapText="1"/>
      <protection hidden="1"/>
    </xf>
    <xf numFmtId="0" fontId="6" fillId="3" borderId="4" xfId="0" applyFont="1" applyFill="1" applyBorder="1" applyAlignment="1" applyProtection="1">
      <alignment horizontal="center" vertical="center" wrapText="1"/>
      <protection hidden="1"/>
    </xf>
    <xf numFmtId="0" fontId="8"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9"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2" fillId="2" borderId="3" xfId="0" applyFont="1" applyFill="1" applyBorder="1" applyAlignment="1" applyProtection="1">
      <alignment vertical="center" wrapText="1" shrinkToFit="1"/>
      <protection locked="0"/>
    </xf>
    <xf numFmtId="0" fontId="2" fillId="2" borderId="7" xfId="0" applyFont="1" applyFill="1" applyBorder="1" applyAlignment="1" applyProtection="1">
      <alignment vertical="center" wrapText="1" shrinkToFit="1"/>
      <protection locked="0"/>
    </xf>
    <xf numFmtId="168" fontId="2" fillId="2" borderId="2" xfId="0" applyNumberFormat="1" applyFont="1" applyFill="1" applyBorder="1" applyAlignment="1" applyProtection="1">
      <alignment vertical="center" shrinkToFit="1"/>
      <protection locked="0"/>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31"/>
  <sheetViews>
    <sheetView tabSelected="1" topLeftCell="B19" zoomScale="85" zoomScaleNormal="85" zoomScaleSheetLayoutView="70" workbookViewId="0">
      <selection activeCell="G70" sqref="G70"/>
    </sheetView>
  </sheetViews>
  <sheetFormatPr baseColWidth="10" defaultColWidth="0" defaultRowHeight="0" customHeight="1" zeroHeight="1" x14ac:dyDescent="0.3"/>
  <cols>
    <col min="1" max="1" width="1.88671875" style="7" customWidth="1"/>
    <col min="2" max="2" width="11.33203125" style="2" customWidth="1"/>
    <col min="3" max="3" width="9.88671875" style="2" customWidth="1"/>
    <col min="4" max="4" width="34.6640625" style="2" customWidth="1"/>
    <col min="5" max="5" width="21.5546875" style="2" customWidth="1"/>
    <col min="6" max="6" width="22.109375" style="4" customWidth="1"/>
    <col min="7" max="7" width="19.5546875" style="5" customWidth="1"/>
    <col min="8" max="8" width="37.33203125" style="5" customWidth="1"/>
    <col min="9" max="9" width="27.44140625" style="2" customWidth="1"/>
    <col min="10" max="10" width="17" style="2" customWidth="1"/>
    <col min="11" max="11" width="27.44140625" style="2" customWidth="1"/>
    <col min="12" max="12" width="17" style="2" customWidth="1"/>
    <col min="13" max="13" width="27.44140625" style="2" customWidth="1"/>
    <col min="14" max="14" width="17" style="2" customWidth="1"/>
    <col min="15" max="15" width="27.44140625" style="2" customWidth="1"/>
    <col min="16" max="16" width="17" style="2" customWidth="1"/>
    <col min="17" max="17" width="23.5546875" style="2" customWidth="1"/>
    <col min="18" max="18" width="25.33203125" style="2" customWidth="1"/>
    <col min="19" max="47" width="0" style="7" hidden="1" customWidth="1"/>
    <col min="48" max="16384" width="11.44140625" style="7" hidden="1"/>
  </cols>
  <sheetData>
    <row r="1" spans="2:18" s="2" customFormat="1" ht="13.8" x14ac:dyDescent="0.25">
      <c r="C1" s="6"/>
      <c r="F1" s="4"/>
      <c r="G1" s="5"/>
      <c r="H1" s="5"/>
    </row>
    <row r="2" spans="2:18" s="2" customFormat="1" ht="15.75" customHeight="1" x14ac:dyDescent="0.25">
      <c r="B2" s="45"/>
      <c r="C2" s="34" t="s">
        <v>0</v>
      </c>
      <c r="D2" s="35"/>
      <c r="E2" s="35"/>
      <c r="F2" s="35"/>
      <c r="G2" s="35"/>
      <c r="H2" s="35"/>
      <c r="I2" s="35"/>
      <c r="J2" s="35"/>
      <c r="K2" s="35"/>
      <c r="L2" s="35"/>
      <c r="M2" s="35"/>
      <c r="N2" s="35"/>
      <c r="O2" s="35"/>
      <c r="P2" s="36"/>
      <c r="Q2" s="32" t="s">
        <v>64</v>
      </c>
      <c r="R2" s="33"/>
    </row>
    <row r="3" spans="2:18" s="2" customFormat="1" ht="15.75" customHeight="1" x14ac:dyDescent="0.25">
      <c r="B3" s="45"/>
      <c r="C3" s="34" t="s">
        <v>1</v>
      </c>
      <c r="D3" s="35"/>
      <c r="E3" s="35"/>
      <c r="F3" s="35"/>
      <c r="G3" s="35"/>
      <c r="H3" s="35"/>
      <c r="I3" s="35"/>
      <c r="J3" s="35"/>
      <c r="K3" s="35"/>
      <c r="L3" s="35"/>
      <c r="M3" s="35"/>
      <c r="N3" s="35"/>
      <c r="O3" s="35"/>
      <c r="P3" s="36"/>
      <c r="Q3" s="32" t="s">
        <v>41</v>
      </c>
      <c r="R3" s="33"/>
    </row>
    <row r="4" spans="2:18" s="2" customFormat="1" ht="16.5" customHeight="1" x14ac:dyDescent="0.25">
      <c r="B4" s="45"/>
      <c r="C4" s="37" t="s">
        <v>12</v>
      </c>
      <c r="D4" s="38"/>
      <c r="E4" s="38"/>
      <c r="F4" s="38"/>
      <c r="G4" s="38"/>
      <c r="H4" s="38"/>
      <c r="I4" s="38"/>
      <c r="J4" s="38"/>
      <c r="K4" s="38"/>
      <c r="L4" s="38"/>
      <c r="M4" s="38"/>
      <c r="N4" s="38"/>
      <c r="O4" s="38"/>
      <c r="P4" s="39"/>
      <c r="Q4" s="32" t="s">
        <v>63</v>
      </c>
      <c r="R4" s="33"/>
    </row>
    <row r="5" spans="2:18" s="2" customFormat="1" ht="15" customHeight="1" x14ac:dyDescent="0.25">
      <c r="B5" s="45"/>
      <c r="C5" s="40"/>
      <c r="D5" s="41"/>
      <c r="E5" s="41"/>
      <c r="F5" s="41"/>
      <c r="G5" s="41"/>
      <c r="H5" s="41"/>
      <c r="I5" s="41"/>
      <c r="J5" s="41"/>
      <c r="K5" s="41"/>
      <c r="L5" s="41"/>
      <c r="M5" s="41"/>
      <c r="N5" s="41"/>
      <c r="O5" s="41"/>
      <c r="P5" s="42"/>
      <c r="Q5" s="32" t="s">
        <v>14</v>
      </c>
      <c r="R5" s="33"/>
    </row>
    <row r="6" spans="2:18" ht="14.4" x14ac:dyDescent="0.3"/>
    <row r="7" spans="2:18" s="2" customFormat="1" ht="13.8" x14ac:dyDescent="0.25">
      <c r="B7" s="8" t="s">
        <v>49</v>
      </c>
      <c r="F7" s="4"/>
      <c r="G7" s="5"/>
      <c r="H7" s="5"/>
    </row>
    <row r="8" spans="2:18" s="2" customFormat="1" ht="13.8" x14ac:dyDescent="0.25">
      <c r="F8" s="4"/>
      <c r="G8" s="5"/>
      <c r="H8" s="5"/>
    </row>
    <row r="9" spans="2:18" s="2" customFormat="1" ht="22.2" customHeight="1" x14ac:dyDescent="0.25">
      <c r="B9" s="46" t="s">
        <v>42</v>
      </c>
      <c r="C9" s="47"/>
      <c r="D9" s="47"/>
      <c r="E9" s="50" t="s">
        <v>43</v>
      </c>
      <c r="F9" s="51"/>
      <c r="G9" s="5"/>
      <c r="H9" s="16"/>
      <c r="I9" s="48"/>
      <c r="J9" s="48"/>
    </row>
    <row r="10" spans="2:18" s="2" customFormat="1" ht="13.8" x14ac:dyDescent="0.25">
      <c r="F10" s="4"/>
      <c r="G10" s="5"/>
      <c r="H10" s="5"/>
    </row>
    <row r="11" spans="2:18" ht="14.4" x14ac:dyDescent="0.3">
      <c r="B11" s="3" t="s">
        <v>48</v>
      </c>
      <c r="F11" s="2"/>
      <c r="G11" s="2"/>
      <c r="H11" s="2"/>
    </row>
    <row r="12" spans="2:18" ht="15" customHeight="1" x14ac:dyDescent="0.3">
      <c r="B12" s="63" t="s">
        <v>65</v>
      </c>
      <c r="C12" s="64"/>
      <c r="D12" s="64"/>
      <c r="E12" s="64"/>
      <c r="F12" s="64"/>
      <c r="G12" s="64"/>
      <c r="H12" s="64"/>
      <c r="I12" s="64"/>
      <c r="J12" s="64"/>
      <c r="K12" s="64"/>
      <c r="L12" s="64"/>
      <c r="M12" s="64"/>
      <c r="N12" s="64"/>
      <c r="O12" s="64"/>
      <c r="P12" s="64"/>
      <c r="Q12" s="65"/>
      <c r="R12" s="24"/>
    </row>
    <row r="13" spans="2:18" ht="14.4" x14ac:dyDescent="0.3">
      <c r="B13" s="66"/>
      <c r="C13" s="67"/>
      <c r="D13" s="67"/>
      <c r="E13" s="67"/>
      <c r="F13" s="67"/>
      <c r="G13" s="67"/>
      <c r="H13" s="67"/>
      <c r="I13" s="67"/>
      <c r="J13" s="67"/>
      <c r="K13" s="67"/>
      <c r="L13" s="67"/>
      <c r="M13" s="67"/>
      <c r="N13" s="67"/>
      <c r="O13" s="67"/>
      <c r="P13" s="67"/>
      <c r="Q13" s="68"/>
      <c r="R13" s="24"/>
    </row>
    <row r="14" spans="2:18" ht="14.4" x14ac:dyDescent="0.3"/>
    <row r="15" spans="2:18" ht="14.4" x14ac:dyDescent="0.3">
      <c r="B15" s="69" t="s">
        <v>51</v>
      </c>
      <c r="C15" s="70"/>
      <c r="D15" s="70"/>
      <c r="E15" s="70"/>
      <c r="F15" s="70"/>
      <c r="G15" s="70"/>
      <c r="H15" s="70"/>
      <c r="I15" s="70"/>
      <c r="J15" s="70"/>
      <c r="K15" s="70"/>
      <c r="L15" s="70"/>
      <c r="M15" s="70"/>
      <c r="N15" s="70"/>
      <c r="O15" s="70"/>
      <c r="P15" s="70"/>
      <c r="Q15" s="71"/>
    </row>
    <row r="16" spans="2:18" ht="208.5" customHeight="1" x14ac:dyDescent="0.3">
      <c r="B16" s="72" t="s">
        <v>60</v>
      </c>
      <c r="C16" s="73"/>
      <c r="D16" s="73"/>
      <c r="E16" s="73"/>
      <c r="F16" s="73"/>
      <c r="G16" s="73"/>
      <c r="H16" s="73"/>
      <c r="I16" s="73"/>
      <c r="J16" s="73"/>
      <c r="K16" s="73"/>
      <c r="L16" s="73"/>
      <c r="M16" s="73"/>
      <c r="N16" s="73"/>
      <c r="O16" s="73"/>
      <c r="P16" s="73"/>
      <c r="Q16" s="74"/>
    </row>
    <row r="17" spans="2:18" ht="14.4" x14ac:dyDescent="0.3"/>
    <row r="18" spans="2:18" ht="29.25" customHeight="1" x14ac:dyDescent="0.3">
      <c r="B18" s="69" t="s">
        <v>52</v>
      </c>
      <c r="C18" s="70"/>
      <c r="D18" s="70"/>
      <c r="E18" s="70"/>
      <c r="F18" s="70"/>
      <c r="G18" s="70"/>
      <c r="H18" s="70"/>
      <c r="I18" s="71"/>
      <c r="J18" s="69" t="s">
        <v>53</v>
      </c>
      <c r="K18" s="70"/>
      <c r="L18" s="70"/>
      <c r="M18" s="70"/>
      <c r="N18" s="70"/>
      <c r="O18" s="70"/>
      <c r="P18" s="70"/>
      <c r="Q18" s="71"/>
    </row>
    <row r="19" spans="2:18" ht="194.25" customHeight="1" x14ac:dyDescent="0.3">
      <c r="B19" s="21"/>
      <c r="C19" s="52" t="s">
        <v>56</v>
      </c>
      <c r="D19" s="52"/>
      <c r="E19" s="52"/>
      <c r="F19" s="52"/>
      <c r="G19" s="52"/>
      <c r="H19" s="52"/>
      <c r="I19" s="20"/>
      <c r="J19" s="18"/>
      <c r="K19" s="52" t="s">
        <v>62</v>
      </c>
      <c r="L19" s="53"/>
      <c r="M19" s="53"/>
      <c r="N19" s="53"/>
      <c r="O19" s="53"/>
      <c r="P19" s="53"/>
      <c r="Q19" s="19"/>
    </row>
    <row r="20" spans="2:18" ht="14.4" x14ac:dyDescent="0.3"/>
    <row r="21" spans="2:18" ht="31.5" customHeight="1" x14ac:dyDescent="0.3">
      <c r="B21" s="54" t="s">
        <v>2</v>
      </c>
      <c r="C21" s="49" t="s">
        <v>4</v>
      </c>
      <c r="D21" s="49"/>
      <c r="E21" s="49" t="s">
        <v>5</v>
      </c>
      <c r="F21" s="55" t="s">
        <v>13</v>
      </c>
      <c r="G21" s="56" t="s">
        <v>57</v>
      </c>
      <c r="H21" s="56" t="s">
        <v>50</v>
      </c>
      <c r="I21" s="49" t="s">
        <v>3</v>
      </c>
      <c r="J21" s="49" t="s">
        <v>7</v>
      </c>
      <c r="K21" s="49"/>
      <c r="L21" s="49" t="s">
        <v>8</v>
      </c>
      <c r="M21" s="49"/>
      <c r="N21" s="49" t="s">
        <v>9</v>
      </c>
      <c r="O21" s="49"/>
      <c r="P21" s="49" t="s">
        <v>10</v>
      </c>
      <c r="Q21" s="49"/>
      <c r="R21" s="75" t="s">
        <v>11</v>
      </c>
    </row>
    <row r="22" spans="2:18" ht="67.2" customHeight="1" x14ac:dyDescent="0.3">
      <c r="B22" s="54"/>
      <c r="C22" s="49"/>
      <c r="D22" s="49"/>
      <c r="E22" s="49"/>
      <c r="F22" s="55"/>
      <c r="G22" s="56"/>
      <c r="H22" s="56"/>
      <c r="I22" s="49"/>
      <c r="J22" s="22" t="s">
        <v>54</v>
      </c>
      <c r="K22" s="22" t="s">
        <v>55</v>
      </c>
      <c r="L22" s="22" t="s">
        <v>54</v>
      </c>
      <c r="M22" s="22" t="s">
        <v>55</v>
      </c>
      <c r="N22" s="22" t="s">
        <v>54</v>
      </c>
      <c r="O22" s="22" t="s">
        <v>55</v>
      </c>
      <c r="P22" s="22" t="s">
        <v>54</v>
      </c>
      <c r="Q22" s="22" t="s">
        <v>55</v>
      </c>
      <c r="R22" s="76"/>
    </row>
    <row r="23" spans="2:18" ht="64.2" customHeight="1" x14ac:dyDescent="0.3">
      <c r="B23" s="9">
        <v>1</v>
      </c>
      <c r="C23" s="81" t="s">
        <v>66</v>
      </c>
      <c r="D23" s="82"/>
      <c r="E23" s="83">
        <v>4088</v>
      </c>
      <c r="F23" s="10">
        <f>+IFERROR(H23/E23,"-")</f>
        <v>0</v>
      </c>
      <c r="G23" s="11">
        <f>+E23*80%</f>
        <v>3270.4</v>
      </c>
      <c r="H23" s="30"/>
      <c r="I23" s="12" t="str">
        <f>IF(H23&lt;G23," OFERTA CON PRECIO APARENTEMENTE BAJO","VALOR MINIMO ACEPTABLE")</f>
        <v xml:space="preserve"> OFERTA CON PRECIO APARENTEMENTE BAJO</v>
      </c>
      <c r="J23" s="31"/>
      <c r="K23" s="25">
        <f>+ROUND(H23*J23,0)</f>
        <v>0</v>
      </c>
      <c r="L23" s="31"/>
      <c r="M23" s="25">
        <f>+ROUND(H23*L23,0)</f>
        <v>0</v>
      </c>
      <c r="N23" s="31"/>
      <c r="O23" s="25">
        <f t="shared" ref="O23:O51" si="0">+ROUND(H23*N23,0)</f>
        <v>0</v>
      </c>
      <c r="P23" s="31"/>
      <c r="Q23" s="25">
        <f t="shared" ref="Q23:Q51" si="1">+ROUND(H23*P23,0)</f>
        <v>0</v>
      </c>
      <c r="R23" s="26">
        <f>ROUND(H23-K23-M23-O23-Q23,0)</f>
        <v>0</v>
      </c>
    </row>
    <row r="24" spans="2:18" ht="64.2" customHeight="1" x14ac:dyDescent="0.3">
      <c r="B24" s="9">
        <v>2</v>
      </c>
      <c r="C24" s="81" t="s">
        <v>67</v>
      </c>
      <c r="D24" s="82"/>
      <c r="E24" s="83">
        <v>2940</v>
      </c>
      <c r="F24" s="10">
        <f t="shared" ref="F24:F51" si="2">+IFERROR(H24/E24,"-")</f>
        <v>0</v>
      </c>
      <c r="G24" s="11">
        <f t="shared" ref="G24:G51" si="3">+E24*80%</f>
        <v>2352</v>
      </c>
      <c r="H24" s="30"/>
      <c r="I24" s="12" t="str">
        <f t="shared" ref="I24:I51" si="4">IF(H24&lt;G24," OFERTA CON PRECIO APARENTEMENTE BAJO","VALOR MINIMO ACEPTABLE")</f>
        <v xml:space="preserve"> OFERTA CON PRECIO APARENTEMENTE BAJO</v>
      </c>
      <c r="J24" s="31"/>
      <c r="K24" s="25">
        <f t="shared" ref="K24:K51" si="5">+ROUND(H24*J24,0)</f>
        <v>0</v>
      </c>
      <c r="L24" s="31"/>
      <c r="M24" s="25">
        <f t="shared" ref="M24:M51" si="6">+ROUND(H24*L24,0)</f>
        <v>0</v>
      </c>
      <c r="N24" s="31"/>
      <c r="O24" s="25">
        <f t="shared" si="0"/>
        <v>0</v>
      </c>
      <c r="P24" s="31"/>
      <c r="Q24" s="25">
        <f t="shared" si="1"/>
        <v>0</v>
      </c>
      <c r="R24" s="26">
        <f t="shared" ref="R24:R51" si="7">ROUND(H24-K24-M24-O24-Q24,0)</f>
        <v>0</v>
      </c>
    </row>
    <row r="25" spans="2:18" ht="64.2" customHeight="1" x14ac:dyDescent="0.3">
      <c r="B25" s="9">
        <v>3</v>
      </c>
      <c r="C25" s="81" t="s">
        <v>68</v>
      </c>
      <c r="D25" s="82"/>
      <c r="E25" s="83">
        <v>34722</v>
      </c>
      <c r="F25" s="10">
        <f t="shared" si="2"/>
        <v>0</v>
      </c>
      <c r="G25" s="11">
        <f t="shared" si="3"/>
        <v>27777.600000000002</v>
      </c>
      <c r="H25" s="30"/>
      <c r="I25" s="12" t="str">
        <f t="shared" si="4"/>
        <v xml:space="preserve"> OFERTA CON PRECIO APARENTEMENTE BAJO</v>
      </c>
      <c r="J25" s="31"/>
      <c r="K25" s="25">
        <f t="shared" si="5"/>
        <v>0</v>
      </c>
      <c r="L25" s="31"/>
      <c r="M25" s="25">
        <f t="shared" si="6"/>
        <v>0</v>
      </c>
      <c r="N25" s="31"/>
      <c r="O25" s="25">
        <f t="shared" si="0"/>
        <v>0</v>
      </c>
      <c r="P25" s="31"/>
      <c r="Q25" s="25">
        <f t="shared" si="1"/>
        <v>0</v>
      </c>
      <c r="R25" s="26">
        <f t="shared" si="7"/>
        <v>0</v>
      </c>
    </row>
    <row r="26" spans="2:18" ht="64.2" customHeight="1" x14ac:dyDescent="0.3">
      <c r="B26" s="9">
        <v>4</v>
      </c>
      <c r="C26" s="81" t="s">
        <v>69</v>
      </c>
      <c r="D26" s="82"/>
      <c r="E26" s="83">
        <v>24376</v>
      </c>
      <c r="F26" s="10">
        <f t="shared" si="2"/>
        <v>0</v>
      </c>
      <c r="G26" s="11">
        <f t="shared" si="3"/>
        <v>19500.8</v>
      </c>
      <c r="H26" s="30"/>
      <c r="I26" s="12" t="str">
        <f t="shared" si="4"/>
        <v xml:space="preserve"> OFERTA CON PRECIO APARENTEMENTE BAJO</v>
      </c>
      <c r="J26" s="31"/>
      <c r="K26" s="25">
        <f t="shared" si="5"/>
        <v>0</v>
      </c>
      <c r="L26" s="31"/>
      <c r="M26" s="25">
        <f t="shared" si="6"/>
        <v>0</v>
      </c>
      <c r="N26" s="31"/>
      <c r="O26" s="25">
        <f t="shared" si="0"/>
        <v>0</v>
      </c>
      <c r="P26" s="31"/>
      <c r="Q26" s="25">
        <f t="shared" si="1"/>
        <v>0</v>
      </c>
      <c r="R26" s="26">
        <f t="shared" si="7"/>
        <v>0</v>
      </c>
    </row>
    <row r="27" spans="2:18" ht="64.2" customHeight="1" x14ac:dyDescent="0.3">
      <c r="B27" s="9">
        <v>5</v>
      </c>
      <c r="C27" s="81" t="s">
        <v>70</v>
      </c>
      <c r="D27" s="82"/>
      <c r="E27" s="83">
        <v>20324</v>
      </c>
      <c r="F27" s="10">
        <f t="shared" si="2"/>
        <v>0</v>
      </c>
      <c r="G27" s="11">
        <f t="shared" si="3"/>
        <v>16259.2</v>
      </c>
      <c r="H27" s="30"/>
      <c r="I27" s="12" t="str">
        <f t="shared" si="4"/>
        <v xml:space="preserve"> OFERTA CON PRECIO APARENTEMENTE BAJO</v>
      </c>
      <c r="J27" s="31"/>
      <c r="K27" s="25">
        <f t="shared" si="5"/>
        <v>0</v>
      </c>
      <c r="L27" s="31"/>
      <c r="M27" s="25">
        <f t="shared" si="6"/>
        <v>0</v>
      </c>
      <c r="N27" s="31"/>
      <c r="O27" s="25">
        <f t="shared" si="0"/>
        <v>0</v>
      </c>
      <c r="P27" s="31"/>
      <c r="Q27" s="25">
        <f t="shared" si="1"/>
        <v>0</v>
      </c>
      <c r="R27" s="26">
        <f t="shared" si="7"/>
        <v>0</v>
      </c>
    </row>
    <row r="28" spans="2:18" ht="64.2" customHeight="1" x14ac:dyDescent="0.3">
      <c r="B28" s="9">
        <v>6</v>
      </c>
      <c r="C28" s="81" t="s">
        <v>71</v>
      </c>
      <c r="D28" s="82"/>
      <c r="E28" s="83">
        <v>30131</v>
      </c>
      <c r="F28" s="10">
        <f t="shared" si="2"/>
        <v>0</v>
      </c>
      <c r="G28" s="11">
        <f t="shared" si="3"/>
        <v>24104.800000000003</v>
      </c>
      <c r="H28" s="30"/>
      <c r="I28" s="12" t="str">
        <f t="shared" si="4"/>
        <v xml:space="preserve"> OFERTA CON PRECIO APARENTEMENTE BAJO</v>
      </c>
      <c r="J28" s="31"/>
      <c r="K28" s="25">
        <f t="shared" si="5"/>
        <v>0</v>
      </c>
      <c r="L28" s="31"/>
      <c r="M28" s="25">
        <f t="shared" si="6"/>
        <v>0</v>
      </c>
      <c r="N28" s="31"/>
      <c r="O28" s="25">
        <f t="shared" si="0"/>
        <v>0</v>
      </c>
      <c r="P28" s="31"/>
      <c r="Q28" s="25">
        <f t="shared" si="1"/>
        <v>0</v>
      </c>
      <c r="R28" s="26">
        <f t="shared" si="7"/>
        <v>0</v>
      </c>
    </row>
    <row r="29" spans="2:18" ht="64.2" customHeight="1" x14ac:dyDescent="0.3">
      <c r="B29" s="9">
        <v>7</v>
      </c>
      <c r="C29" s="81" t="s">
        <v>72</v>
      </c>
      <c r="D29" s="82"/>
      <c r="E29" s="83">
        <v>41549</v>
      </c>
      <c r="F29" s="10">
        <f t="shared" si="2"/>
        <v>0</v>
      </c>
      <c r="G29" s="11">
        <f t="shared" si="3"/>
        <v>33239.200000000004</v>
      </c>
      <c r="H29" s="30"/>
      <c r="I29" s="12" t="str">
        <f t="shared" si="4"/>
        <v xml:space="preserve"> OFERTA CON PRECIO APARENTEMENTE BAJO</v>
      </c>
      <c r="J29" s="31"/>
      <c r="K29" s="25">
        <f t="shared" si="5"/>
        <v>0</v>
      </c>
      <c r="L29" s="31"/>
      <c r="M29" s="25">
        <f t="shared" si="6"/>
        <v>0</v>
      </c>
      <c r="N29" s="31"/>
      <c r="O29" s="25">
        <f t="shared" si="0"/>
        <v>0</v>
      </c>
      <c r="P29" s="31"/>
      <c r="Q29" s="25">
        <f t="shared" si="1"/>
        <v>0</v>
      </c>
      <c r="R29" s="26">
        <f t="shared" si="7"/>
        <v>0</v>
      </c>
    </row>
    <row r="30" spans="2:18" ht="64.2" customHeight="1" x14ac:dyDescent="0.3">
      <c r="B30" s="9">
        <v>8</v>
      </c>
      <c r="C30" s="81" t="s">
        <v>73</v>
      </c>
      <c r="D30" s="82"/>
      <c r="E30" s="83">
        <v>40235</v>
      </c>
      <c r="F30" s="10">
        <f t="shared" si="2"/>
        <v>0</v>
      </c>
      <c r="G30" s="11">
        <f t="shared" si="3"/>
        <v>32188</v>
      </c>
      <c r="H30" s="30"/>
      <c r="I30" s="12" t="str">
        <f t="shared" si="4"/>
        <v xml:space="preserve"> OFERTA CON PRECIO APARENTEMENTE BAJO</v>
      </c>
      <c r="J30" s="31"/>
      <c r="K30" s="25">
        <f t="shared" si="5"/>
        <v>0</v>
      </c>
      <c r="L30" s="31"/>
      <c r="M30" s="25">
        <f t="shared" si="6"/>
        <v>0</v>
      </c>
      <c r="N30" s="31"/>
      <c r="O30" s="25">
        <f t="shared" si="0"/>
        <v>0</v>
      </c>
      <c r="P30" s="31"/>
      <c r="Q30" s="25">
        <f t="shared" si="1"/>
        <v>0</v>
      </c>
      <c r="R30" s="26">
        <f t="shared" si="7"/>
        <v>0</v>
      </c>
    </row>
    <row r="31" spans="2:18" ht="64.2" customHeight="1" x14ac:dyDescent="0.3">
      <c r="B31" s="9">
        <v>9</v>
      </c>
      <c r="C31" s="81" t="s">
        <v>74</v>
      </c>
      <c r="D31" s="82"/>
      <c r="E31" s="83">
        <v>19487</v>
      </c>
      <c r="F31" s="10">
        <f t="shared" si="2"/>
        <v>0</v>
      </c>
      <c r="G31" s="11">
        <f t="shared" si="3"/>
        <v>15589.6</v>
      </c>
      <c r="H31" s="30"/>
      <c r="I31" s="12" t="str">
        <f t="shared" si="4"/>
        <v xml:space="preserve"> OFERTA CON PRECIO APARENTEMENTE BAJO</v>
      </c>
      <c r="J31" s="31"/>
      <c r="K31" s="25">
        <f t="shared" si="5"/>
        <v>0</v>
      </c>
      <c r="L31" s="31"/>
      <c r="M31" s="25">
        <f t="shared" si="6"/>
        <v>0</v>
      </c>
      <c r="N31" s="31"/>
      <c r="O31" s="25">
        <f t="shared" si="0"/>
        <v>0</v>
      </c>
      <c r="P31" s="31"/>
      <c r="Q31" s="25">
        <f t="shared" si="1"/>
        <v>0</v>
      </c>
      <c r="R31" s="26">
        <f t="shared" si="7"/>
        <v>0</v>
      </c>
    </row>
    <row r="32" spans="2:18" ht="64.2" customHeight="1" x14ac:dyDescent="0.3">
      <c r="B32" s="9">
        <v>10</v>
      </c>
      <c r="C32" s="81" t="s">
        <v>75</v>
      </c>
      <c r="D32" s="82"/>
      <c r="E32" s="83">
        <v>96069</v>
      </c>
      <c r="F32" s="10">
        <f t="shared" si="2"/>
        <v>0</v>
      </c>
      <c r="G32" s="11">
        <f t="shared" si="3"/>
        <v>76855.199999999997</v>
      </c>
      <c r="H32" s="30"/>
      <c r="I32" s="12" t="str">
        <f t="shared" si="4"/>
        <v xml:space="preserve"> OFERTA CON PRECIO APARENTEMENTE BAJO</v>
      </c>
      <c r="J32" s="31"/>
      <c r="K32" s="25">
        <f t="shared" si="5"/>
        <v>0</v>
      </c>
      <c r="L32" s="31"/>
      <c r="M32" s="25">
        <f t="shared" si="6"/>
        <v>0</v>
      </c>
      <c r="N32" s="31"/>
      <c r="O32" s="25">
        <f t="shared" si="0"/>
        <v>0</v>
      </c>
      <c r="P32" s="31"/>
      <c r="Q32" s="25">
        <f t="shared" si="1"/>
        <v>0</v>
      </c>
      <c r="R32" s="26">
        <f t="shared" si="7"/>
        <v>0</v>
      </c>
    </row>
    <row r="33" spans="2:18" ht="64.2" customHeight="1" x14ac:dyDescent="0.3">
      <c r="B33" s="9">
        <v>11</v>
      </c>
      <c r="C33" s="81" t="s">
        <v>76</v>
      </c>
      <c r="D33" s="82"/>
      <c r="E33" s="83">
        <v>27579</v>
      </c>
      <c r="F33" s="10">
        <f t="shared" si="2"/>
        <v>0</v>
      </c>
      <c r="G33" s="11">
        <f t="shared" si="3"/>
        <v>22063.200000000001</v>
      </c>
      <c r="H33" s="30"/>
      <c r="I33" s="12" t="str">
        <f t="shared" si="4"/>
        <v xml:space="preserve"> OFERTA CON PRECIO APARENTEMENTE BAJO</v>
      </c>
      <c r="J33" s="31"/>
      <c r="K33" s="25">
        <f t="shared" si="5"/>
        <v>0</v>
      </c>
      <c r="L33" s="31"/>
      <c r="M33" s="25">
        <f t="shared" si="6"/>
        <v>0</v>
      </c>
      <c r="N33" s="31"/>
      <c r="O33" s="25">
        <f t="shared" si="0"/>
        <v>0</v>
      </c>
      <c r="P33" s="31"/>
      <c r="Q33" s="25">
        <f t="shared" si="1"/>
        <v>0</v>
      </c>
      <c r="R33" s="26">
        <f t="shared" si="7"/>
        <v>0</v>
      </c>
    </row>
    <row r="34" spans="2:18" ht="64.2" customHeight="1" x14ac:dyDescent="0.3">
      <c r="B34" s="9">
        <v>12</v>
      </c>
      <c r="C34" s="81" t="s">
        <v>77</v>
      </c>
      <c r="D34" s="82"/>
      <c r="E34" s="83">
        <v>35176</v>
      </c>
      <c r="F34" s="10">
        <f t="shared" si="2"/>
        <v>0</v>
      </c>
      <c r="G34" s="11">
        <f t="shared" si="3"/>
        <v>28140.800000000003</v>
      </c>
      <c r="H34" s="30"/>
      <c r="I34" s="12" t="str">
        <f t="shared" si="4"/>
        <v xml:space="preserve"> OFERTA CON PRECIO APARENTEMENTE BAJO</v>
      </c>
      <c r="J34" s="31"/>
      <c r="K34" s="25">
        <f t="shared" si="5"/>
        <v>0</v>
      </c>
      <c r="L34" s="31"/>
      <c r="M34" s="25">
        <f t="shared" si="6"/>
        <v>0</v>
      </c>
      <c r="N34" s="31"/>
      <c r="O34" s="25">
        <f t="shared" si="0"/>
        <v>0</v>
      </c>
      <c r="P34" s="31"/>
      <c r="Q34" s="25">
        <f t="shared" si="1"/>
        <v>0</v>
      </c>
      <c r="R34" s="26">
        <f t="shared" si="7"/>
        <v>0</v>
      </c>
    </row>
    <row r="35" spans="2:18" ht="64.2" customHeight="1" x14ac:dyDescent="0.3">
      <c r="B35" s="9">
        <v>13</v>
      </c>
      <c r="C35" s="81" t="s">
        <v>78</v>
      </c>
      <c r="D35" s="82"/>
      <c r="E35" s="83">
        <v>19054</v>
      </c>
      <c r="F35" s="10">
        <f t="shared" si="2"/>
        <v>0</v>
      </c>
      <c r="G35" s="11">
        <f t="shared" si="3"/>
        <v>15243.2</v>
      </c>
      <c r="H35" s="30"/>
      <c r="I35" s="12" t="str">
        <f t="shared" si="4"/>
        <v xml:space="preserve"> OFERTA CON PRECIO APARENTEMENTE BAJO</v>
      </c>
      <c r="J35" s="31"/>
      <c r="K35" s="25">
        <f t="shared" si="5"/>
        <v>0</v>
      </c>
      <c r="L35" s="31"/>
      <c r="M35" s="25">
        <f t="shared" si="6"/>
        <v>0</v>
      </c>
      <c r="N35" s="31"/>
      <c r="O35" s="25">
        <f t="shared" si="0"/>
        <v>0</v>
      </c>
      <c r="P35" s="31"/>
      <c r="Q35" s="25">
        <f t="shared" si="1"/>
        <v>0</v>
      </c>
      <c r="R35" s="26">
        <f t="shared" si="7"/>
        <v>0</v>
      </c>
    </row>
    <row r="36" spans="2:18" ht="64.2" customHeight="1" x14ac:dyDescent="0.3">
      <c r="B36" s="9">
        <v>14</v>
      </c>
      <c r="C36" s="81" t="s">
        <v>79</v>
      </c>
      <c r="D36" s="82"/>
      <c r="E36" s="83">
        <v>105732</v>
      </c>
      <c r="F36" s="10">
        <f t="shared" si="2"/>
        <v>0</v>
      </c>
      <c r="G36" s="11">
        <f t="shared" si="3"/>
        <v>84585.600000000006</v>
      </c>
      <c r="H36" s="30"/>
      <c r="I36" s="12" t="str">
        <f t="shared" si="4"/>
        <v xml:space="preserve"> OFERTA CON PRECIO APARENTEMENTE BAJO</v>
      </c>
      <c r="J36" s="31"/>
      <c r="K36" s="25">
        <f t="shared" si="5"/>
        <v>0</v>
      </c>
      <c r="L36" s="31"/>
      <c r="M36" s="25">
        <f t="shared" si="6"/>
        <v>0</v>
      </c>
      <c r="N36" s="31"/>
      <c r="O36" s="25">
        <f t="shared" si="0"/>
        <v>0</v>
      </c>
      <c r="P36" s="31"/>
      <c r="Q36" s="25">
        <f t="shared" si="1"/>
        <v>0</v>
      </c>
      <c r="R36" s="26">
        <f t="shared" si="7"/>
        <v>0</v>
      </c>
    </row>
    <row r="37" spans="2:18" ht="64.2" customHeight="1" x14ac:dyDescent="0.3">
      <c r="B37" s="9">
        <v>15</v>
      </c>
      <c r="C37" s="81" t="s">
        <v>80</v>
      </c>
      <c r="D37" s="82"/>
      <c r="E37" s="83">
        <v>23451</v>
      </c>
      <c r="F37" s="10">
        <f t="shared" si="2"/>
        <v>0</v>
      </c>
      <c r="G37" s="11">
        <f t="shared" si="3"/>
        <v>18760.8</v>
      </c>
      <c r="H37" s="30"/>
      <c r="I37" s="12" t="str">
        <f t="shared" si="4"/>
        <v xml:space="preserve"> OFERTA CON PRECIO APARENTEMENTE BAJO</v>
      </c>
      <c r="J37" s="31"/>
      <c r="K37" s="25">
        <f t="shared" si="5"/>
        <v>0</v>
      </c>
      <c r="L37" s="31"/>
      <c r="M37" s="25">
        <f t="shared" si="6"/>
        <v>0</v>
      </c>
      <c r="N37" s="31"/>
      <c r="O37" s="25">
        <f t="shared" si="0"/>
        <v>0</v>
      </c>
      <c r="P37" s="31"/>
      <c r="Q37" s="25">
        <f t="shared" si="1"/>
        <v>0</v>
      </c>
      <c r="R37" s="26">
        <f t="shared" si="7"/>
        <v>0</v>
      </c>
    </row>
    <row r="38" spans="2:18" ht="64.2" customHeight="1" x14ac:dyDescent="0.3">
      <c r="B38" s="9">
        <v>16</v>
      </c>
      <c r="C38" s="81" t="s">
        <v>81</v>
      </c>
      <c r="D38" s="82"/>
      <c r="E38" s="83">
        <v>522</v>
      </c>
      <c r="F38" s="10">
        <f t="shared" si="2"/>
        <v>0</v>
      </c>
      <c r="G38" s="11">
        <f t="shared" si="3"/>
        <v>417.6</v>
      </c>
      <c r="H38" s="30"/>
      <c r="I38" s="12" t="str">
        <f t="shared" si="4"/>
        <v xml:space="preserve"> OFERTA CON PRECIO APARENTEMENTE BAJO</v>
      </c>
      <c r="J38" s="31"/>
      <c r="K38" s="25">
        <f t="shared" si="5"/>
        <v>0</v>
      </c>
      <c r="L38" s="31"/>
      <c r="M38" s="25">
        <f t="shared" si="6"/>
        <v>0</v>
      </c>
      <c r="N38" s="31"/>
      <c r="O38" s="25">
        <f t="shared" si="0"/>
        <v>0</v>
      </c>
      <c r="P38" s="31"/>
      <c r="Q38" s="25">
        <f t="shared" si="1"/>
        <v>0</v>
      </c>
      <c r="R38" s="26">
        <f t="shared" si="7"/>
        <v>0</v>
      </c>
    </row>
    <row r="39" spans="2:18" ht="64.2" customHeight="1" x14ac:dyDescent="0.3">
      <c r="B39" s="9">
        <v>17</v>
      </c>
      <c r="C39" s="81" t="s">
        <v>82</v>
      </c>
      <c r="D39" s="82"/>
      <c r="E39" s="83">
        <v>5400</v>
      </c>
      <c r="F39" s="10">
        <f t="shared" si="2"/>
        <v>0</v>
      </c>
      <c r="G39" s="11">
        <f t="shared" si="3"/>
        <v>4320</v>
      </c>
      <c r="H39" s="30"/>
      <c r="I39" s="12" t="str">
        <f t="shared" si="4"/>
        <v xml:space="preserve"> OFERTA CON PRECIO APARENTEMENTE BAJO</v>
      </c>
      <c r="J39" s="31"/>
      <c r="K39" s="25">
        <f t="shared" si="5"/>
        <v>0</v>
      </c>
      <c r="L39" s="31"/>
      <c r="M39" s="25">
        <f t="shared" si="6"/>
        <v>0</v>
      </c>
      <c r="N39" s="31"/>
      <c r="O39" s="25">
        <f t="shared" si="0"/>
        <v>0</v>
      </c>
      <c r="P39" s="31"/>
      <c r="Q39" s="25">
        <f t="shared" si="1"/>
        <v>0</v>
      </c>
      <c r="R39" s="26">
        <f t="shared" si="7"/>
        <v>0</v>
      </c>
    </row>
    <row r="40" spans="2:18" ht="64.2" customHeight="1" x14ac:dyDescent="0.3">
      <c r="B40" s="9">
        <v>18</v>
      </c>
      <c r="C40" s="81" t="s">
        <v>83</v>
      </c>
      <c r="D40" s="82"/>
      <c r="E40" s="83">
        <v>41280</v>
      </c>
      <c r="F40" s="10">
        <f t="shared" si="2"/>
        <v>0</v>
      </c>
      <c r="G40" s="11">
        <f t="shared" si="3"/>
        <v>33024</v>
      </c>
      <c r="H40" s="30"/>
      <c r="I40" s="12" t="str">
        <f t="shared" si="4"/>
        <v xml:space="preserve"> OFERTA CON PRECIO APARENTEMENTE BAJO</v>
      </c>
      <c r="J40" s="31"/>
      <c r="K40" s="25">
        <f t="shared" si="5"/>
        <v>0</v>
      </c>
      <c r="L40" s="31"/>
      <c r="M40" s="25">
        <f t="shared" si="6"/>
        <v>0</v>
      </c>
      <c r="N40" s="31"/>
      <c r="O40" s="25">
        <f t="shared" si="0"/>
        <v>0</v>
      </c>
      <c r="P40" s="31"/>
      <c r="Q40" s="25">
        <f t="shared" si="1"/>
        <v>0</v>
      </c>
      <c r="R40" s="26">
        <f t="shared" si="7"/>
        <v>0</v>
      </c>
    </row>
    <row r="41" spans="2:18" ht="64.2" customHeight="1" x14ac:dyDescent="0.3">
      <c r="B41" s="9">
        <v>19</v>
      </c>
      <c r="C41" s="81" t="s">
        <v>84</v>
      </c>
      <c r="D41" s="82"/>
      <c r="E41" s="83">
        <v>40937</v>
      </c>
      <c r="F41" s="10">
        <f t="shared" si="2"/>
        <v>0</v>
      </c>
      <c r="G41" s="11">
        <f t="shared" si="3"/>
        <v>32749.600000000002</v>
      </c>
      <c r="H41" s="30"/>
      <c r="I41" s="12" t="str">
        <f t="shared" si="4"/>
        <v xml:space="preserve"> OFERTA CON PRECIO APARENTEMENTE BAJO</v>
      </c>
      <c r="J41" s="31"/>
      <c r="K41" s="25">
        <f t="shared" si="5"/>
        <v>0</v>
      </c>
      <c r="L41" s="31"/>
      <c r="M41" s="25">
        <f t="shared" si="6"/>
        <v>0</v>
      </c>
      <c r="N41" s="31"/>
      <c r="O41" s="25">
        <f t="shared" si="0"/>
        <v>0</v>
      </c>
      <c r="P41" s="31"/>
      <c r="Q41" s="25">
        <f t="shared" si="1"/>
        <v>0</v>
      </c>
      <c r="R41" s="26">
        <f t="shared" si="7"/>
        <v>0</v>
      </c>
    </row>
    <row r="42" spans="2:18" ht="64.2" customHeight="1" x14ac:dyDescent="0.3">
      <c r="B42" s="9">
        <v>20</v>
      </c>
      <c r="C42" s="81" t="s">
        <v>85</v>
      </c>
      <c r="D42" s="82"/>
      <c r="E42" s="83">
        <v>7571</v>
      </c>
      <c r="F42" s="10">
        <f t="shared" si="2"/>
        <v>0</v>
      </c>
      <c r="G42" s="11">
        <f t="shared" si="3"/>
        <v>6056.8</v>
      </c>
      <c r="H42" s="30"/>
      <c r="I42" s="12" t="str">
        <f t="shared" si="4"/>
        <v xml:space="preserve"> OFERTA CON PRECIO APARENTEMENTE BAJO</v>
      </c>
      <c r="J42" s="31"/>
      <c r="K42" s="25">
        <f t="shared" si="5"/>
        <v>0</v>
      </c>
      <c r="L42" s="31"/>
      <c r="M42" s="25">
        <f t="shared" si="6"/>
        <v>0</v>
      </c>
      <c r="N42" s="31"/>
      <c r="O42" s="25">
        <f t="shared" si="0"/>
        <v>0</v>
      </c>
      <c r="P42" s="31"/>
      <c r="Q42" s="25">
        <f t="shared" si="1"/>
        <v>0</v>
      </c>
      <c r="R42" s="26">
        <f t="shared" si="7"/>
        <v>0</v>
      </c>
    </row>
    <row r="43" spans="2:18" ht="64.2" customHeight="1" x14ac:dyDescent="0.3">
      <c r="B43" s="9">
        <v>21</v>
      </c>
      <c r="C43" s="81" t="s">
        <v>86</v>
      </c>
      <c r="D43" s="82"/>
      <c r="E43" s="83">
        <v>7429</v>
      </c>
      <c r="F43" s="10">
        <f t="shared" si="2"/>
        <v>0</v>
      </c>
      <c r="G43" s="11">
        <f t="shared" si="3"/>
        <v>5943.2000000000007</v>
      </c>
      <c r="H43" s="30"/>
      <c r="I43" s="12" t="str">
        <f t="shared" si="4"/>
        <v xml:space="preserve"> OFERTA CON PRECIO APARENTEMENTE BAJO</v>
      </c>
      <c r="J43" s="31"/>
      <c r="K43" s="25">
        <f t="shared" si="5"/>
        <v>0</v>
      </c>
      <c r="L43" s="31"/>
      <c r="M43" s="25">
        <f t="shared" si="6"/>
        <v>0</v>
      </c>
      <c r="N43" s="31"/>
      <c r="O43" s="25">
        <f t="shared" si="0"/>
        <v>0</v>
      </c>
      <c r="P43" s="31"/>
      <c r="Q43" s="25">
        <f t="shared" si="1"/>
        <v>0</v>
      </c>
      <c r="R43" s="26">
        <f t="shared" si="7"/>
        <v>0</v>
      </c>
    </row>
    <row r="44" spans="2:18" ht="64.2" customHeight="1" x14ac:dyDescent="0.3">
      <c r="B44" s="9">
        <v>22</v>
      </c>
      <c r="C44" s="81" t="s">
        <v>87</v>
      </c>
      <c r="D44" s="82"/>
      <c r="E44" s="83">
        <v>38016</v>
      </c>
      <c r="F44" s="10">
        <f t="shared" si="2"/>
        <v>0</v>
      </c>
      <c r="G44" s="11">
        <f t="shared" si="3"/>
        <v>30412.800000000003</v>
      </c>
      <c r="H44" s="30"/>
      <c r="I44" s="12" t="str">
        <f t="shared" si="4"/>
        <v xml:space="preserve"> OFERTA CON PRECIO APARENTEMENTE BAJO</v>
      </c>
      <c r="J44" s="31"/>
      <c r="K44" s="25">
        <f t="shared" si="5"/>
        <v>0</v>
      </c>
      <c r="L44" s="31"/>
      <c r="M44" s="25">
        <f t="shared" si="6"/>
        <v>0</v>
      </c>
      <c r="N44" s="31"/>
      <c r="O44" s="25">
        <f t="shared" si="0"/>
        <v>0</v>
      </c>
      <c r="P44" s="31"/>
      <c r="Q44" s="25">
        <f t="shared" si="1"/>
        <v>0</v>
      </c>
      <c r="R44" s="26">
        <f t="shared" si="7"/>
        <v>0</v>
      </c>
    </row>
    <row r="45" spans="2:18" ht="64.2" customHeight="1" x14ac:dyDescent="0.3">
      <c r="B45" s="9">
        <v>23</v>
      </c>
      <c r="C45" s="81" t="s">
        <v>88</v>
      </c>
      <c r="D45" s="82"/>
      <c r="E45" s="83">
        <v>32242</v>
      </c>
      <c r="F45" s="10">
        <f t="shared" si="2"/>
        <v>0</v>
      </c>
      <c r="G45" s="11">
        <f t="shared" si="3"/>
        <v>25793.600000000002</v>
      </c>
      <c r="H45" s="30"/>
      <c r="I45" s="12" t="str">
        <f t="shared" si="4"/>
        <v xml:space="preserve"> OFERTA CON PRECIO APARENTEMENTE BAJO</v>
      </c>
      <c r="J45" s="31"/>
      <c r="K45" s="25">
        <f t="shared" si="5"/>
        <v>0</v>
      </c>
      <c r="L45" s="31"/>
      <c r="M45" s="25">
        <f t="shared" si="6"/>
        <v>0</v>
      </c>
      <c r="N45" s="31"/>
      <c r="O45" s="25">
        <f t="shared" si="0"/>
        <v>0</v>
      </c>
      <c r="P45" s="31"/>
      <c r="Q45" s="25">
        <f t="shared" si="1"/>
        <v>0</v>
      </c>
      <c r="R45" s="26">
        <f t="shared" si="7"/>
        <v>0</v>
      </c>
    </row>
    <row r="46" spans="2:18" ht="64.2" customHeight="1" x14ac:dyDescent="0.3">
      <c r="B46" s="9">
        <v>24</v>
      </c>
      <c r="C46" s="81" t="s">
        <v>89</v>
      </c>
      <c r="D46" s="82"/>
      <c r="E46" s="83">
        <v>47123</v>
      </c>
      <c r="F46" s="10">
        <f t="shared" si="2"/>
        <v>0</v>
      </c>
      <c r="G46" s="11">
        <f t="shared" si="3"/>
        <v>37698.400000000001</v>
      </c>
      <c r="H46" s="30"/>
      <c r="I46" s="12" t="str">
        <f t="shared" si="4"/>
        <v xml:space="preserve"> OFERTA CON PRECIO APARENTEMENTE BAJO</v>
      </c>
      <c r="J46" s="31"/>
      <c r="K46" s="25">
        <f t="shared" si="5"/>
        <v>0</v>
      </c>
      <c r="L46" s="31"/>
      <c r="M46" s="25">
        <f t="shared" si="6"/>
        <v>0</v>
      </c>
      <c r="N46" s="31"/>
      <c r="O46" s="25">
        <f t="shared" si="0"/>
        <v>0</v>
      </c>
      <c r="P46" s="31"/>
      <c r="Q46" s="25">
        <f t="shared" si="1"/>
        <v>0</v>
      </c>
      <c r="R46" s="26">
        <f t="shared" si="7"/>
        <v>0</v>
      </c>
    </row>
    <row r="47" spans="2:18" ht="64.2" customHeight="1" x14ac:dyDescent="0.3">
      <c r="B47" s="9">
        <v>25</v>
      </c>
      <c r="C47" s="81" t="s">
        <v>90</v>
      </c>
      <c r="D47" s="82"/>
      <c r="E47" s="83">
        <v>43403</v>
      </c>
      <c r="F47" s="10">
        <f t="shared" si="2"/>
        <v>0</v>
      </c>
      <c r="G47" s="11">
        <f t="shared" si="3"/>
        <v>34722.400000000001</v>
      </c>
      <c r="H47" s="30"/>
      <c r="I47" s="12" t="str">
        <f t="shared" si="4"/>
        <v xml:space="preserve"> OFERTA CON PRECIO APARENTEMENTE BAJO</v>
      </c>
      <c r="J47" s="31"/>
      <c r="K47" s="25">
        <f t="shared" si="5"/>
        <v>0</v>
      </c>
      <c r="L47" s="31"/>
      <c r="M47" s="25">
        <f t="shared" si="6"/>
        <v>0</v>
      </c>
      <c r="N47" s="31"/>
      <c r="O47" s="25">
        <f t="shared" si="0"/>
        <v>0</v>
      </c>
      <c r="P47" s="31"/>
      <c r="Q47" s="25">
        <f t="shared" si="1"/>
        <v>0</v>
      </c>
      <c r="R47" s="26">
        <f t="shared" si="7"/>
        <v>0</v>
      </c>
    </row>
    <row r="48" spans="2:18" ht="64.2" customHeight="1" x14ac:dyDescent="0.3">
      <c r="B48" s="9">
        <v>26</v>
      </c>
      <c r="C48" s="81" t="s">
        <v>91</v>
      </c>
      <c r="D48" s="82"/>
      <c r="E48" s="83">
        <v>3853</v>
      </c>
      <c r="F48" s="10">
        <f t="shared" si="2"/>
        <v>0</v>
      </c>
      <c r="G48" s="11">
        <f t="shared" si="3"/>
        <v>3082.4</v>
      </c>
      <c r="H48" s="30"/>
      <c r="I48" s="12" t="str">
        <f t="shared" si="4"/>
        <v xml:space="preserve"> OFERTA CON PRECIO APARENTEMENTE BAJO</v>
      </c>
      <c r="J48" s="31"/>
      <c r="K48" s="25">
        <f t="shared" si="5"/>
        <v>0</v>
      </c>
      <c r="L48" s="31"/>
      <c r="M48" s="25">
        <f t="shared" si="6"/>
        <v>0</v>
      </c>
      <c r="N48" s="31"/>
      <c r="O48" s="25">
        <f t="shared" si="0"/>
        <v>0</v>
      </c>
      <c r="P48" s="31"/>
      <c r="Q48" s="25">
        <f t="shared" si="1"/>
        <v>0</v>
      </c>
      <c r="R48" s="26">
        <f t="shared" si="7"/>
        <v>0</v>
      </c>
    </row>
    <row r="49" spans="2:18" ht="64.2" customHeight="1" x14ac:dyDescent="0.3">
      <c r="B49" s="9">
        <v>27</v>
      </c>
      <c r="C49" s="81" t="s">
        <v>92</v>
      </c>
      <c r="D49" s="82"/>
      <c r="E49" s="83">
        <v>4621</v>
      </c>
      <c r="F49" s="10">
        <f t="shared" si="2"/>
        <v>0</v>
      </c>
      <c r="G49" s="11">
        <f t="shared" si="3"/>
        <v>3696.8</v>
      </c>
      <c r="H49" s="30"/>
      <c r="I49" s="12" t="str">
        <f t="shared" si="4"/>
        <v xml:space="preserve"> OFERTA CON PRECIO APARENTEMENTE BAJO</v>
      </c>
      <c r="J49" s="31"/>
      <c r="K49" s="25">
        <f t="shared" si="5"/>
        <v>0</v>
      </c>
      <c r="L49" s="31"/>
      <c r="M49" s="25">
        <f t="shared" si="6"/>
        <v>0</v>
      </c>
      <c r="N49" s="31"/>
      <c r="O49" s="25">
        <f t="shared" si="0"/>
        <v>0</v>
      </c>
      <c r="P49" s="31"/>
      <c r="Q49" s="25">
        <f t="shared" si="1"/>
        <v>0</v>
      </c>
      <c r="R49" s="26">
        <f t="shared" si="7"/>
        <v>0</v>
      </c>
    </row>
    <row r="50" spans="2:18" ht="64.2" customHeight="1" x14ac:dyDescent="0.3">
      <c r="B50" s="9">
        <v>28</v>
      </c>
      <c r="C50" s="81" t="s">
        <v>93</v>
      </c>
      <c r="D50" s="82"/>
      <c r="E50" s="83">
        <v>138755</v>
      </c>
      <c r="F50" s="10">
        <f t="shared" si="2"/>
        <v>0</v>
      </c>
      <c r="G50" s="11">
        <f t="shared" si="3"/>
        <v>111004</v>
      </c>
      <c r="H50" s="30"/>
      <c r="I50" s="12" t="str">
        <f t="shared" si="4"/>
        <v xml:space="preserve"> OFERTA CON PRECIO APARENTEMENTE BAJO</v>
      </c>
      <c r="J50" s="31"/>
      <c r="K50" s="25">
        <f t="shared" si="5"/>
        <v>0</v>
      </c>
      <c r="L50" s="31"/>
      <c r="M50" s="25">
        <f t="shared" si="6"/>
        <v>0</v>
      </c>
      <c r="N50" s="31"/>
      <c r="O50" s="25">
        <f t="shared" si="0"/>
        <v>0</v>
      </c>
      <c r="P50" s="31"/>
      <c r="Q50" s="25">
        <f t="shared" si="1"/>
        <v>0</v>
      </c>
      <c r="R50" s="26">
        <f t="shared" si="7"/>
        <v>0</v>
      </c>
    </row>
    <row r="51" spans="2:18" ht="108.6" customHeight="1" x14ac:dyDescent="0.3">
      <c r="B51" s="9">
        <v>29</v>
      </c>
      <c r="C51" s="81" t="s">
        <v>94</v>
      </c>
      <c r="D51" s="82"/>
      <c r="E51" s="83">
        <v>3129700</v>
      </c>
      <c r="F51" s="10">
        <f t="shared" si="2"/>
        <v>0</v>
      </c>
      <c r="G51" s="11">
        <f t="shared" si="3"/>
        <v>2503760</v>
      </c>
      <c r="H51" s="30"/>
      <c r="I51" s="12" t="str">
        <f t="shared" si="4"/>
        <v xml:space="preserve"> OFERTA CON PRECIO APARENTEMENTE BAJO</v>
      </c>
      <c r="J51" s="31"/>
      <c r="K51" s="25">
        <f t="shared" si="5"/>
        <v>0</v>
      </c>
      <c r="L51" s="31"/>
      <c r="M51" s="25">
        <f t="shared" si="6"/>
        <v>0</v>
      </c>
      <c r="N51" s="31"/>
      <c r="O51" s="25">
        <f t="shared" si="0"/>
        <v>0</v>
      </c>
      <c r="P51" s="31"/>
      <c r="Q51" s="25">
        <f t="shared" si="1"/>
        <v>0</v>
      </c>
      <c r="R51" s="26">
        <f t="shared" si="7"/>
        <v>0</v>
      </c>
    </row>
    <row r="52" spans="2:18" ht="64.2" customHeight="1" x14ac:dyDescent="0.3">
      <c r="B52" s="9">
        <v>30</v>
      </c>
      <c r="C52" s="81" t="s">
        <v>95</v>
      </c>
      <c r="D52" s="82"/>
      <c r="E52" s="83">
        <v>85023</v>
      </c>
      <c r="F52" s="10">
        <f t="shared" ref="F52:F110" si="8">+IFERROR(H52/E52,"-")</f>
        <v>0</v>
      </c>
      <c r="G52" s="11">
        <f t="shared" ref="G52:G110" si="9">+E52*80%</f>
        <v>68018.400000000009</v>
      </c>
      <c r="H52" s="30"/>
      <c r="I52" s="12" t="str">
        <f t="shared" ref="I52:I110" si="10">IF(H52&lt;G52," OFERTA CON PRECIO APARENTEMENTE BAJO","VALOR MINIMO ACEPTABLE")</f>
        <v xml:space="preserve"> OFERTA CON PRECIO APARENTEMENTE BAJO</v>
      </c>
      <c r="J52" s="31"/>
      <c r="K52" s="25">
        <f t="shared" ref="K52:K110" si="11">+ROUND(H52*J52,0)</f>
        <v>0</v>
      </c>
      <c r="L52" s="31"/>
      <c r="M52" s="25">
        <f t="shared" ref="M52:M110" si="12">+ROUND(H52*L52,0)</f>
        <v>0</v>
      </c>
      <c r="N52" s="31"/>
      <c r="O52" s="25">
        <f t="shared" ref="O52:O110" si="13">+ROUND(H52*N52,0)</f>
        <v>0</v>
      </c>
      <c r="P52" s="31"/>
      <c r="Q52" s="25">
        <f t="shared" ref="Q52:Q110" si="14">+ROUND(H52*P52,0)</f>
        <v>0</v>
      </c>
      <c r="R52" s="26">
        <f t="shared" ref="R52:R110" si="15">ROUND(H52-K52-M52-O52-Q52,0)</f>
        <v>0</v>
      </c>
    </row>
    <row r="53" spans="2:18" ht="64.2" customHeight="1" x14ac:dyDescent="0.3">
      <c r="B53" s="9">
        <v>31</v>
      </c>
      <c r="C53" s="81" t="s">
        <v>96</v>
      </c>
      <c r="D53" s="82"/>
      <c r="E53" s="83">
        <v>6033</v>
      </c>
      <c r="F53" s="10">
        <f t="shared" si="8"/>
        <v>0</v>
      </c>
      <c r="G53" s="11">
        <f t="shared" si="9"/>
        <v>4826.4000000000005</v>
      </c>
      <c r="H53" s="30"/>
      <c r="I53" s="12" t="str">
        <f t="shared" si="10"/>
        <v xml:space="preserve"> OFERTA CON PRECIO APARENTEMENTE BAJO</v>
      </c>
      <c r="J53" s="31"/>
      <c r="K53" s="25">
        <f t="shared" si="11"/>
        <v>0</v>
      </c>
      <c r="L53" s="31"/>
      <c r="M53" s="25">
        <f t="shared" si="12"/>
        <v>0</v>
      </c>
      <c r="N53" s="31"/>
      <c r="O53" s="25">
        <f t="shared" si="13"/>
        <v>0</v>
      </c>
      <c r="P53" s="31"/>
      <c r="Q53" s="25">
        <f t="shared" si="14"/>
        <v>0</v>
      </c>
      <c r="R53" s="26">
        <f t="shared" si="15"/>
        <v>0</v>
      </c>
    </row>
    <row r="54" spans="2:18" ht="64.2" customHeight="1" x14ac:dyDescent="0.3">
      <c r="B54" s="9">
        <v>32</v>
      </c>
      <c r="C54" s="81" t="s">
        <v>97</v>
      </c>
      <c r="D54" s="82"/>
      <c r="E54" s="83">
        <v>16151</v>
      </c>
      <c r="F54" s="10">
        <f t="shared" si="8"/>
        <v>0</v>
      </c>
      <c r="G54" s="11">
        <f t="shared" si="9"/>
        <v>12920.800000000001</v>
      </c>
      <c r="H54" s="30"/>
      <c r="I54" s="12" t="str">
        <f t="shared" si="10"/>
        <v xml:space="preserve"> OFERTA CON PRECIO APARENTEMENTE BAJO</v>
      </c>
      <c r="J54" s="31"/>
      <c r="K54" s="25">
        <f t="shared" si="11"/>
        <v>0</v>
      </c>
      <c r="L54" s="31"/>
      <c r="M54" s="25">
        <f t="shared" si="12"/>
        <v>0</v>
      </c>
      <c r="N54" s="31"/>
      <c r="O54" s="25">
        <f t="shared" si="13"/>
        <v>0</v>
      </c>
      <c r="P54" s="31"/>
      <c r="Q54" s="25">
        <f t="shared" si="14"/>
        <v>0</v>
      </c>
      <c r="R54" s="26">
        <f t="shared" si="15"/>
        <v>0</v>
      </c>
    </row>
    <row r="55" spans="2:18" ht="64.2" customHeight="1" x14ac:dyDescent="0.3">
      <c r="B55" s="9">
        <v>33</v>
      </c>
      <c r="C55" s="81" t="s">
        <v>98</v>
      </c>
      <c r="D55" s="82"/>
      <c r="E55" s="83">
        <v>26478</v>
      </c>
      <c r="F55" s="10">
        <f t="shared" si="8"/>
        <v>0</v>
      </c>
      <c r="G55" s="11">
        <f t="shared" si="9"/>
        <v>21182.400000000001</v>
      </c>
      <c r="H55" s="30"/>
      <c r="I55" s="12" t="str">
        <f t="shared" si="10"/>
        <v xml:space="preserve"> OFERTA CON PRECIO APARENTEMENTE BAJO</v>
      </c>
      <c r="J55" s="31"/>
      <c r="K55" s="25">
        <f t="shared" si="11"/>
        <v>0</v>
      </c>
      <c r="L55" s="31"/>
      <c r="M55" s="25">
        <f t="shared" si="12"/>
        <v>0</v>
      </c>
      <c r="N55" s="31"/>
      <c r="O55" s="25">
        <f t="shared" si="13"/>
        <v>0</v>
      </c>
      <c r="P55" s="31"/>
      <c r="Q55" s="25">
        <f t="shared" si="14"/>
        <v>0</v>
      </c>
      <c r="R55" s="26">
        <f t="shared" si="15"/>
        <v>0</v>
      </c>
    </row>
    <row r="56" spans="2:18" ht="64.2" customHeight="1" x14ac:dyDescent="0.3">
      <c r="B56" s="9">
        <v>34</v>
      </c>
      <c r="C56" s="81" t="s">
        <v>99</v>
      </c>
      <c r="D56" s="82"/>
      <c r="E56" s="83">
        <v>5732</v>
      </c>
      <c r="F56" s="10">
        <f t="shared" si="8"/>
        <v>0</v>
      </c>
      <c r="G56" s="11">
        <f t="shared" si="9"/>
        <v>4585.6000000000004</v>
      </c>
      <c r="H56" s="30"/>
      <c r="I56" s="12" t="str">
        <f t="shared" si="10"/>
        <v xml:space="preserve"> OFERTA CON PRECIO APARENTEMENTE BAJO</v>
      </c>
      <c r="J56" s="31"/>
      <c r="K56" s="25">
        <f t="shared" si="11"/>
        <v>0</v>
      </c>
      <c r="L56" s="31"/>
      <c r="M56" s="25">
        <f t="shared" si="12"/>
        <v>0</v>
      </c>
      <c r="N56" s="31"/>
      <c r="O56" s="25">
        <f t="shared" si="13"/>
        <v>0</v>
      </c>
      <c r="P56" s="31"/>
      <c r="Q56" s="25">
        <f t="shared" si="14"/>
        <v>0</v>
      </c>
      <c r="R56" s="26">
        <f t="shared" si="15"/>
        <v>0</v>
      </c>
    </row>
    <row r="57" spans="2:18" ht="64.2" customHeight="1" x14ac:dyDescent="0.3">
      <c r="B57" s="9">
        <v>35</v>
      </c>
      <c r="C57" s="81" t="s">
        <v>100</v>
      </c>
      <c r="D57" s="82"/>
      <c r="E57" s="83">
        <v>10798</v>
      </c>
      <c r="F57" s="10">
        <f t="shared" si="8"/>
        <v>0</v>
      </c>
      <c r="G57" s="11">
        <f t="shared" si="9"/>
        <v>8638.4</v>
      </c>
      <c r="H57" s="30"/>
      <c r="I57" s="12" t="str">
        <f t="shared" si="10"/>
        <v xml:space="preserve"> OFERTA CON PRECIO APARENTEMENTE BAJO</v>
      </c>
      <c r="J57" s="31"/>
      <c r="K57" s="25">
        <f t="shared" si="11"/>
        <v>0</v>
      </c>
      <c r="L57" s="31"/>
      <c r="M57" s="25">
        <f t="shared" si="12"/>
        <v>0</v>
      </c>
      <c r="N57" s="31"/>
      <c r="O57" s="25">
        <f t="shared" si="13"/>
        <v>0</v>
      </c>
      <c r="P57" s="31"/>
      <c r="Q57" s="25">
        <f t="shared" si="14"/>
        <v>0</v>
      </c>
      <c r="R57" s="26">
        <f t="shared" si="15"/>
        <v>0</v>
      </c>
    </row>
    <row r="58" spans="2:18" ht="64.2" customHeight="1" x14ac:dyDescent="0.3">
      <c r="B58" s="9">
        <v>36</v>
      </c>
      <c r="C58" s="81" t="s">
        <v>101</v>
      </c>
      <c r="D58" s="82"/>
      <c r="E58" s="83">
        <v>9732</v>
      </c>
      <c r="F58" s="10">
        <f t="shared" si="8"/>
        <v>0</v>
      </c>
      <c r="G58" s="11">
        <f t="shared" si="9"/>
        <v>7785.6</v>
      </c>
      <c r="H58" s="30"/>
      <c r="I58" s="12" t="str">
        <f t="shared" si="10"/>
        <v xml:space="preserve"> OFERTA CON PRECIO APARENTEMENTE BAJO</v>
      </c>
      <c r="J58" s="31"/>
      <c r="K58" s="25">
        <f t="shared" si="11"/>
        <v>0</v>
      </c>
      <c r="L58" s="31"/>
      <c r="M58" s="25">
        <f t="shared" si="12"/>
        <v>0</v>
      </c>
      <c r="N58" s="31"/>
      <c r="O58" s="25">
        <f t="shared" si="13"/>
        <v>0</v>
      </c>
      <c r="P58" s="31"/>
      <c r="Q58" s="25">
        <f t="shared" si="14"/>
        <v>0</v>
      </c>
      <c r="R58" s="26">
        <f t="shared" si="15"/>
        <v>0</v>
      </c>
    </row>
    <row r="59" spans="2:18" ht="64.2" customHeight="1" x14ac:dyDescent="0.3">
      <c r="B59" s="9">
        <v>37</v>
      </c>
      <c r="C59" s="81" t="s">
        <v>102</v>
      </c>
      <c r="D59" s="82"/>
      <c r="E59" s="83">
        <v>3889</v>
      </c>
      <c r="F59" s="10">
        <f t="shared" si="8"/>
        <v>0</v>
      </c>
      <c r="G59" s="11">
        <f t="shared" si="9"/>
        <v>3111.2000000000003</v>
      </c>
      <c r="H59" s="30"/>
      <c r="I59" s="12" t="str">
        <f t="shared" si="10"/>
        <v xml:space="preserve"> OFERTA CON PRECIO APARENTEMENTE BAJO</v>
      </c>
      <c r="J59" s="31"/>
      <c r="K59" s="25">
        <f t="shared" si="11"/>
        <v>0</v>
      </c>
      <c r="L59" s="31"/>
      <c r="M59" s="25">
        <f t="shared" si="12"/>
        <v>0</v>
      </c>
      <c r="N59" s="31"/>
      <c r="O59" s="25">
        <f t="shared" si="13"/>
        <v>0</v>
      </c>
      <c r="P59" s="31"/>
      <c r="Q59" s="25">
        <f t="shared" si="14"/>
        <v>0</v>
      </c>
      <c r="R59" s="26">
        <f t="shared" si="15"/>
        <v>0</v>
      </c>
    </row>
    <row r="60" spans="2:18" ht="64.2" customHeight="1" x14ac:dyDescent="0.3">
      <c r="B60" s="9">
        <v>38</v>
      </c>
      <c r="C60" s="81" t="s">
        <v>103</v>
      </c>
      <c r="D60" s="82"/>
      <c r="E60" s="83">
        <v>24770</v>
      </c>
      <c r="F60" s="10">
        <f t="shared" si="8"/>
        <v>0</v>
      </c>
      <c r="G60" s="11">
        <f t="shared" si="9"/>
        <v>19816</v>
      </c>
      <c r="H60" s="30"/>
      <c r="I60" s="12" t="str">
        <f t="shared" si="10"/>
        <v xml:space="preserve"> OFERTA CON PRECIO APARENTEMENTE BAJO</v>
      </c>
      <c r="J60" s="31"/>
      <c r="K60" s="25">
        <f t="shared" si="11"/>
        <v>0</v>
      </c>
      <c r="L60" s="31"/>
      <c r="M60" s="25">
        <f t="shared" si="12"/>
        <v>0</v>
      </c>
      <c r="N60" s="31"/>
      <c r="O60" s="25">
        <f t="shared" si="13"/>
        <v>0</v>
      </c>
      <c r="P60" s="31"/>
      <c r="Q60" s="25">
        <f t="shared" si="14"/>
        <v>0</v>
      </c>
      <c r="R60" s="26">
        <f t="shared" si="15"/>
        <v>0</v>
      </c>
    </row>
    <row r="61" spans="2:18" ht="64.2" customHeight="1" x14ac:dyDescent="0.3">
      <c r="B61" s="9">
        <v>39</v>
      </c>
      <c r="C61" s="81" t="s">
        <v>104</v>
      </c>
      <c r="D61" s="82"/>
      <c r="E61" s="83">
        <v>16449</v>
      </c>
      <c r="F61" s="10">
        <f t="shared" si="8"/>
        <v>0</v>
      </c>
      <c r="G61" s="11">
        <f t="shared" si="9"/>
        <v>13159.2</v>
      </c>
      <c r="H61" s="30"/>
      <c r="I61" s="12" t="str">
        <f t="shared" si="10"/>
        <v xml:space="preserve"> OFERTA CON PRECIO APARENTEMENTE BAJO</v>
      </c>
      <c r="J61" s="31"/>
      <c r="K61" s="25">
        <f t="shared" si="11"/>
        <v>0</v>
      </c>
      <c r="L61" s="31"/>
      <c r="M61" s="25">
        <f t="shared" si="12"/>
        <v>0</v>
      </c>
      <c r="N61" s="31"/>
      <c r="O61" s="25">
        <f t="shared" si="13"/>
        <v>0</v>
      </c>
      <c r="P61" s="31"/>
      <c r="Q61" s="25">
        <f t="shared" si="14"/>
        <v>0</v>
      </c>
      <c r="R61" s="26">
        <f t="shared" si="15"/>
        <v>0</v>
      </c>
    </row>
    <row r="62" spans="2:18" ht="64.2" customHeight="1" x14ac:dyDescent="0.3">
      <c r="B62" s="9">
        <v>40</v>
      </c>
      <c r="C62" s="81" t="s">
        <v>105</v>
      </c>
      <c r="D62" s="82"/>
      <c r="E62" s="83">
        <v>17234</v>
      </c>
      <c r="F62" s="10">
        <f t="shared" si="8"/>
        <v>0</v>
      </c>
      <c r="G62" s="11">
        <f t="shared" si="9"/>
        <v>13787.2</v>
      </c>
      <c r="H62" s="30"/>
      <c r="I62" s="12" t="str">
        <f t="shared" si="10"/>
        <v xml:space="preserve"> OFERTA CON PRECIO APARENTEMENTE BAJO</v>
      </c>
      <c r="J62" s="31"/>
      <c r="K62" s="25">
        <f t="shared" si="11"/>
        <v>0</v>
      </c>
      <c r="L62" s="31"/>
      <c r="M62" s="25">
        <f t="shared" si="12"/>
        <v>0</v>
      </c>
      <c r="N62" s="31"/>
      <c r="O62" s="25">
        <f t="shared" si="13"/>
        <v>0</v>
      </c>
      <c r="P62" s="31"/>
      <c r="Q62" s="25">
        <f t="shared" si="14"/>
        <v>0</v>
      </c>
      <c r="R62" s="26">
        <f t="shared" si="15"/>
        <v>0</v>
      </c>
    </row>
    <row r="63" spans="2:18" ht="64.2" customHeight="1" x14ac:dyDescent="0.3">
      <c r="B63" s="9">
        <v>41</v>
      </c>
      <c r="C63" s="81" t="s">
        <v>106</v>
      </c>
      <c r="D63" s="82"/>
      <c r="E63" s="83">
        <v>19848</v>
      </c>
      <c r="F63" s="10">
        <f t="shared" si="8"/>
        <v>0</v>
      </c>
      <c r="G63" s="11">
        <f t="shared" si="9"/>
        <v>15878.400000000001</v>
      </c>
      <c r="H63" s="30"/>
      <c r="I63" s="12" t="str">
        <f t="shared" si="10"/>
        <v xml:space="preserve"> OFERTA CON PRECIO APARENTEMENTE BAJO</v>
      </c>
      <c r="J63" s="31"/>
      <c r="K63" s="25">
        <f t="shared" si="11"/>
        <v>0</v>
      </c>
      <c r="L63" s="31"/>
      <c r="M63" s="25">
        <f t="shared" si="12"/>
        <v>0</v>
      </c>
      <c r="N63" s="31"/>
      <c r="O63" s="25">
        <f t="shared" si="13"/>
        <v>0</v>
      </c>
      <c r="P63" s="31"/>
      <c r="Q63" s="25">
        <f t="shared" si="14"/>
        <v>0</v>
      </c>
      <c r="R63" s="26">
        <f t="shared" si="15"/>
        <v>0</v>
      </c>
    </row>
    <row r="64" spans="2:18" ht="64.2" customHeight="1" x14ac:dyDescent="0.3">
      <c r="B64" s="9">
        <v>42</v>
      </c>
      <c r="C64" s="81" t="s">
        <v>107</v>
      </c>
      <c r="D64" s="82"/>
      <c r="E64" s="83">
        <v>7984</v>
      </c>
      <c r="F64" s="10">
        <f t="shared" si="8"/>
        <v>0</v>
      </c>
      <c r="G64" s="11">
        <f t="shared" si="9"/>
        <v>6387.2000000000007</v>
      </c>
      <c r="H64" s="30"/>
      <c r="I64" s="12" t="str">
        <f t="shared" si="10"/>
        <v xml:space="preserve"> OFERTA CON PRECIO APARENTEMENTE BAJO</v>
      </c>
      <c r="J64" s="31"/>
      <c r="K64" s="25">
        <f t="shared" si="11"/>
        <v>0</v>
      </c>
      <c r="L64" s="31"/>
      <c r="M64" s="25">
        <f t="shared" si="12"/>
        <v>0</v>
      </c>
      <c r="N64" s="31"/>
      <c r="O64" s="25">
        <f t="shared" si="13"/>
        <v>0</v>
      </c>
      <c r="P64" s="31"/>
      <c r="Q64" s="25">
        <f t="shared" si="14"/>
        <v>0</v>
      </c>
      <c r="R64" s="26">
        <f t="shared" si="15"/>
        <v>0</v>
      </c>
    </row>
    <row r="65" spans="2:18" ht="64.2" customHeight="1" x14ac:dyDescent="0.3">
      <c r="B65" s="9">
        <v>43</v>
      </c>
      <c r="C65" s="81" t="s">
        <v>108</v>
      </c>
      <c r="D65" s="82"/>
      <c r="E65" s="83">
        <v>36873</v>
      </c>
      <c r="F65" s="10">
        <f t="shared" si="8"/>
        <v>0</v>
      </c>
      <c r="G65" s="11">
        <f t="shared" si="9"/>
        <v>29498.400000000001</v>
      </c>
      <c r="H65" s="30"/>
      <c r="I65" s="12" t="str">
        <f t="shared" si="10"/>
        <v xml:space="preserve"> OFERTA CON PRECIO APARENTEMENTE BAJO</v>
      </c>
      <c r="J65" s="31"/>
      <c r="K65" s="25">
        <f t="shared" si="11"/>
        <v>0</v>
      </c>
      <c r="L65" s="31"/>
      <c r="M65" s="25">
        <f t="shared" si="12"/>
        <v>0</v>
      </c>
      <c r="N65" s="31"/>
      <c r="O65" s="25">
        <f t="shared" si="13"/>
        <v>0</v>
      </c>
      <c r="P65" s="31"/>
      <c r="Q65" s="25">
        <f t="shared" si="14"/>
        <v>0</v>
      </c>
      <c r="R65" s="26">
        <f t="shared" si="15"/>
        <v>0</v>
      </c>
    </row>
    <row r="66" spans="2:18" ht="64.2" customHeight="1" x14ac:dyDescent="0.3">
      <c r="B66" s="9">
        <v>44</v>
      </c>
      <c r="C66" s="81" t="s">
        <v>109</v>
      </c>
      <c r="D66" s="82"/>
      <c r="E66" s="83">
        <v>48228</v>
      </c>
      <c r="F66" s="10">
        <f t="shared" si="8"/>
        <v>0</v>
      </c>
      <c r="G66" s="11">
        <f t="shared" si="9"/>
        <v>38582.400000000001</v>
      </c>
      <c r="H66" s="30"/>
      <c r="I66" s="12" t="str">
        <f t="shared" si="10"/>
        <v xml:space="preserve"> OFERTA CON PRECIO APARENTEMENTE BAJO</v>
      </c>
      <c r="J66" s="31"/>
      <c r="K66" s="25">
        <f t="shared" si="11"/>
        <v>0</v>
      </c>
      <c r="L66" s="31"/>
      <c r="M66" s="25">
        <f t="shared" si="12"/>
        <v>0</v>
      </c>
      <c r="N66" s="31"/>
      <c r="O66" s="25">
        <f t="shared" si="13"/>
        <v>0</v>
      </c>
      <c r="P66" s="31"/>
      <c r="Q66" s="25">
        <f t="shared" si="14"/>
        <v>0</v>
      </c>
      <c r="R66" s="26">
        <f t="shared" si="15"/>
        <v>0</v>
      </c>
    </row>
    <row r="67" spans="2:18" ht="64.2" customHeight="1" x14ac:dyDescent="0.3">
      <c r="B67" s="9">
        <v>45</v>
      </c>
      <c r="C67" s="81" t="s">
        <v>110</v>
      </c>
      <c r="D67" s="82"/>
      <c r="E67" s="83">
        <v>3424</v>
      </c>
      <c r="F67" s="10">
        <f t="shared" si="8"/>
        <v>0</v>
      </c>
      <c r="G67" s="11">
        <f t="shared" si="9"/>
        <v>2739.2000000000003</v>
      </c>
      <c r="H67" s="30"/>
      <c r="I67" s="12" t="str">
        <f t="shared" si="10"/>
        <v xml:space="preserve"> OFERTA CON PRECIO APARENTEMENTE BAJO</v>
      </c>
      <c r="J67" s="31"/>
      <c r="K67" s="25">
        <f t="shared" si="11"/>
        <v>0</v>
      </c>
      <c r="L67" s="31"/>
      <c r="M67" s="25">
        <f t="shared" si="12"/>
        <v>0</v>
      </c>
      <c r="N67" s="31"/>
      <c r="O67" s="25">
        <f t="shared" si="13"/>
        <v>0</v>
      </c>
      <c r="P67" s="31"/>
      <c r="Q67" s="25">
        <f t="shared" si="14"/>
        <v>0</v>
      </c>
      <c r="R67" s="26">
        <f t="shared" si="15"/>
        <v>0</v>
      </c>
    </row>
    <row r="68" spans="2:18" ht="64.2" customHeight="1" x14ac:dyDescent="0.3">
      <c r="B68" s="9">
        <v>46</v>
      </c>
      <c r="C68" s="81" t="s">
        <v>111</v>
      </c>
      <c r="D68" s="82"/>
      <c r="E68" s="83">
        <v>7917</v>
      </c>
      <c r="F68" s="10">
        <f t="shared" si="8"/>
        <v>0</v>
      </c>
      <c r="G68" s="11">
        <f t="shared" si="9"/>
        <v>6333.6</v>
      </c>
      <c r="H68" s="30"/>
      <c r="I68" s="12" t="str">
        <f t="shared" si="10"/>
        <v xml:space="preserve"> OFERTA CON PRECIO APARENTEMENTE BAJO</v>
      </c>
      <c r="J68" s="31"/>
      <c r="K68" s="25">
        <f t="shared" si="11"/>
        <v>0</v>
      </c>
      <c r="L68" s="31"/>
      <c r="M68" s="25">
        <f t="shared" si="12"/>
        <v>0</v>
      </c>
      <c r="N68" s="31"/>
      <c r="O68" s="25">
        <f t="shared" si="13"/>
        <v>0</v>
      </c>
      <c r="P68" s="31"/>
      <c r="Q68" s="25">
        <f t="shared" si="14"/>
        <v>0</v>
      </c>
      <c r="R68" s="26">
        <f t="shared" si="15"/>
        <v>0</v>
      </c>
    </row>
    <row r="69" spans="2:18" ht="64.2" customHeight="1" x14ac:dyDescent="0.3">
      <c r="B69" s="9">
        <v>47</v>
      </c>
      <c r="C69" s="81" t="s">
        <v>112</v>
      </c>
      <c r="D69" s="82"/>
      <c r="E69" s="83">
        <v>8274</v>
      </c>
      <c r="F69" s="10">
        <f t="shared" si="8"/>
        <v>0</v>
      </c>
      <c r="G69" s="11">
        <f t="shared" si="9"/>
        <v>6619.2000000000007</v>
      </c>
      <c r="H69" s="30"/>
      <c r="I69" s="12" t="str">
        <f t="shared" si="10"/>
        <v xml:space="preserve"> OFERTA CON PRECIO APARENTEMENTE BAJO</v>
      </c>
      <c r="J69" s="31"/>
      <c r="K69" s="25">
        <f t="shared" si="11"/>
        <v>0</v>
      </c>
      <c r="L69" s="31"/>
      <c r="M69" s="25">
        <f t="shared" si="12"/>
        <v>0</v>
      </c>
      <c r="N69" s="31"/>
      <c r="O69" s="25">
        <f t="shared" si="13"/>
        <v>0</v>
      </c>
      <c r="P69" s="31"/>
      <c r="Q69" s="25">
        <f t="shared" si="14"/>
        <v>0</v>
      </c>
      <c r="R69" s="26">
        <f t="shared" si="15"/>
        <v>0</v>
      </c>
    </row>
    <row r="70" spans="2:18" ht="64.2" customHeight="1" x14ac:dyDescent="0.3">
      <c r="B70" s="9">
        <v>48</v>
      </c>
      <c r="C70" s="81" t="s">
        <v>113</v>
      </c>
      <c r="D70" s="82"/>
      <c r="E70" s="83">
        <v>31245</v>
      </c>
      <c r="F70" s="10">
        <f t="shared" si="8"/>
        <v>0</v>
      </c>
      <c r="G70" s="11">
        <f t="shared" si="9"/>
        <v>24996</v>
      </c>
      <c r="H70" s="30"/>
      <c r="I70" s="12" t="str">
        <f t="shared" si="10"/>
        <v xml:space="preserve"> OFERTA CON PRECIO APARENTEMENTE BAJO</v>
      </c>
      <c r="J70" s="31"/>
      <c r="K70" s="25">
        <f t="shared" si="11"/>
        <v>0</v>
      </c>
      <c r="L70" s="31"/>
      <c r="M70" s="25">
        <f t="shared" si="12"/>
        <v>0</v>
      </c>
      <c r="N70" s="31"/>
      <c r="O70" s="25">
        <f t="shared" si="13"/>
        <v>0</v>
      </c>
      <c r="P70" s="31"/>
      <c r="Q70" s="25">
        <f t="shared" si="14"/>
        <v>0</v>
      </c>
      <c r="R70" s="26">
        <f t="shared" si="15"/>
        <v>0</v>
      </c>
    </row>
    <row r="71" spans="2:18" ht="64.2" customHeight="1" x14ac:dyDescent="0.3">
      <c r="B71" s="9">
        <v>49</v>
      </c>
      <c r="C71" s="81" t="s">
        <v>114</v>
      </c>
      <c r="D71" s="82"/>
      <c r="E71" s="83">
        <v>322413</v>
      </c>
      <c r="F71" s="10">
        <f t="shared" si="8"/>
        <v>0</v>
      </c>
      <c r="G71" s="11">
        <f t="shared" si="9"/>
        <v>257930.40000000002</v>
      </c>
      <c r="H71" s="30"/>
      <c r="I71" s="12" t="str">
        <f t="shared" si="10"/>
        <v xml:space="preserve"> OFERTA CON PRECIO APARENTEMENTE BAJO</v>
      </c>
      <c r="J71" s="31"/>
      <c r="K71" s="25">
        <f t="shared" si="11"/>
        <v>0</v>
      </c>
      <c r="L71" s="31"/>
      <c r="M71" s="25">
        <f t="shared" si="12"/>
        <v>0</v>
      </c>
      <c r="N71" s="31"/>
      <c r="O71" s="25">
        <f t="shared" si="13"/>
        <v>0</v>
      </c>
      <c r="P71" s="31"/>
      <c r="Q71" s="25">
        <f t="shared" si="14"/>
        <v>0</v>
      </c>
      <c r="R71" s="26">
        <f t="shared" si="15"/>
        <v>0</v>
      </c>
    </row>
    <row r="72" spans="2:18" ht="64.2" customHeight="1" x14ac:dyDescent="0.3">
      <c r="B72" s="9">
        <v>50</v>
      </c>
      <c r="C72" s="81" t="s">
        <v>115</v>
      </c>
      <c r="D72" s="82"/>
      <c r="E72" s="83">
        <v>1640</v>
      </c>
      <c r="F72" s="10">
        <f t="shared" si="8"/>
        <v>0</v>
      </c>
      <c r="G72" s="11">
        <f t="shared" si="9"/>
        <v>1312</v>
      </c>
      <c r="H72" s="30"/>
      <c r="I72" s="12" t="str">
        <f t="shared" si="10"/>
        <v xml:space="preserve"> OFERTA CON PRECIO APARENTEMENTE BAJO</v>
      </c>
      <c r="J72" s="31"/>
      <c r="K72" s="25">
        <f t="shared" si="11"/>
        <v>0</v>
      </c>
      <c r="L72" s="31"/>
      <c r="M72" s="25">
        <f t="shared" si="12"/>
        <v>0</v>
      </c>
      <c r="N72" s="31"/>
      <c r="O72" s="25">
        <f t="shared" si="13"/>
        <v>0</v>
      </c>
      <c r="P72" s="31"/>
      <c r="Q72" s="25">
        <f t="shared" si="14"/>
        <v>0</v>
      </c>
      <c r="R72" s="26">
        <f t="shared" si="15"/>
        <v>0</v>
      </c>
    </row>
    <row r="73" spans="2:18" ht="64.2" customHeight="1" x14ac:dyDescent="0.3">
      <c r="B73" s="9">
        <v>51</v>
      </c>
      <c r="C73" s="81" t="s">
        <v>116</v>
      </c>
      <c r="D73" s="82"/>
      <c r="E73" s="83">
        <v>6039</v>
      </c>
      <c r="F73" s="10">
        <f t="shared" si="8"/>
        <v>0</v>
      </c>
      <c r="G73" s="11">
        <f t="shared" si="9"/>
        <v>4831.2</v>
      </c>
      <c r="H73" s="30"/>
      <c r="I73" s="12" t="str">
        <f t="shared" si="10"/>
        <v xml:space="preserve"> OFERTA CON PRECIO APARENTEMENTE BAJO</v>
      </c>
      <c r="J73" s="31"/>
      <c r="K73" s="25">
        <f t="shared" si="11"/>
        <v>0</v>
      </c>
      <c r="L73" s="31"/>
      <c r="M73" s="25">
        <f t="shared" si="12"/>
        <v>0</v>
      </c>
      <c r="N73" s="31"/>
      <c r="O73" s="25">
        <f t="shared" si="13"/>
        <v>0</v>
      </c>
      <c r="P73" s="31"/>
      <c r="Q73" s="25">
        <f t="shared" si="14"/>
        <v>0</v>
      </c>
      <c r="R73" s="26">
        <f t="shared" si="15"/>
        <v>0</v>
      </c>
    </row>
    <row r="74" spans="2:18" ht="64.2" customHeight="1" x14ac:dyDescent="0.3">
      <c r="B74" s="9">
        <v>52</v>
      </c>
      <c r="C74" s="81" t="s">
        <v>117</v>
      </c>
      <c r="D74" s="82"/>
      <c r="E74" s="83">
        <v>9796</v>
      </c>
      <c r="F74" s="10">
        <f t="shared" si="8"/>
        <v>0</v>
      </c>
      <c r="G74" s="11">
        <f t="shared" si="9"/>
        <v>7836.8</v>
      </c>
      <c r="H74" s="30"/>
      <c r="I74" s="12" t="str">
        <f t="shared" si="10"/>
        <v xml:space="preserve"> OFERTA CON PRECIO APARENTEMENTE BAJO</v>
      </c>
      <c r="J74" s="31"/>
      <c r="K74" s="25">
        <f t="shared" si="11"/>
        <v>0</v>
      </c>
      <c r="L74" s="31"/>
      <c r="M74" s="25">
        <f t="shared" si="12"/>
        <v>0</v>
      </c>
      <c r="N74" s="31"/>
      <c r="O74" s="25">
        <f t="shared" si="13"/>
        <v>0</v>
      </c>
      <c r="P74" s="31"/>
      <c r="Q74" s="25">
        <f t="shared" si="14"/>
        <v>0</v>
      </c>
      <c r="R74" s="26">
        <f t="shared" si="15"/>
        <v>0</v>
      </c>
    </row>
    <row r="75" spans="2:18" ht="64.2" customHeight="1" x14ac:dyDescent="0.3">
      <c r="B75" s="9">
        <v>53</v>
      </c>
      <c r="C75" s="81" t="s">
        <v>118</v>
      </c>
      <c r="D75" s="82"/>
      <c r="E75" s="83">
        <v>4890</v>
      </c>
      <c r="F75" s="10">
        <f t="shared" si="8"/>
        <v>0</v>
      </c>
      <c r="G75" s="11">
        <f t="shared" si="9"/>
        <v>3912</v>
      </c>
      <c r="H75" s="30"/>
      <c r="I75" s="12" t="str">
        <f t="shared" si="10"/>
        <v xml:space="preserve"> OFERTA CON PRECIO APARENTEMENTE BAJO</v>
      </c>
      <c r="J75" s="31"/>
      <c r="K75" s="25">
        <f t="shared" si="11"/>
        <v>0</v>
      </c>
      <c r="L75" s="31"/>
      <c r="M75" s="25">
        <f t="shared" si="12"/>
        <v>0</v>
      </c>
      <c r="N75" s="31"/>
      <c r="O75" s="25">
        <f t="shared" si="13"/>
        <v>0</v>
      </c>
      <c r="P75" s="31"/>
      <c r="Q75" s="25">
        <f t="shared" si="14"/>
        <v>0</v>
      </c>
      <c r="R75" s="26">
        <f t="shared" si="15"/>
        <v>0</v>
      </c>
    </row>
    <row r="76" spans="2:18" ht="64.2" customHeight="1" x14ac:dyDescent="0.3">
      <c r="B76" s="9">
        <v>54</v>
      </c>
      <c r="C76" s="81" t="s">
        <v>119</v>
      </c>
      <c r="D76" s="82"/>
      <c r="E76" s="83">
        <v>17062</v>
      </c>
      <c r="F76" s="10">
        <f t="shared" si="8"/>
        <v>0</v>
      </c>
      <c r="G76" s="11">
        <f t="shared" si="9"/>
        <v>13649.6</v>
      </c>
      <c r="H76" s="30"/>
      <c r="I76" s="12" t="str">
        <f t="shared" si="10"/>
        <v xml:space="preserve"> OFERTA CON PRECIO APARENTEMENTE BAJO</v>
      </c>
      <c r="J76" s="31"/>
      <c r="K76" s="25">
        <f t="shared" si="11"/>
        <v>0</v>
      </c>
      <c r="L76" s="31"/>
      <c r="M76" s="25">
        <f t="shared" si="12"/>
        <v>0</v>
      </c>
      <c r="N76" s="31"/>
      <c r="O76" s="25">
        <f t="shared" si="13"/>
        <v>0</v>
      </c>
      <c r="P76" s="31"/>
      <c r="Q76" s="25">
        <f t="shared" si="14"/>
        <v>0</v>
      </c>
      <c r="R76" s="26">
        <f t="shared" si="15"/>
        <v>0</v>
      </c>
    </row>
    <row r="77" spans="2:18" ht="64.2" customHeight="1" x14ac:dyDescent="0.3">
      <c r="B77" s="9">
        <v>55</v>
      </c>
      <c r="C77" s="81" t="s">
        <v>120</v>
      </c>
      <c r="D77" s="82"/>
      <c r="E77" s="83">
        <v>1063</v>
      </c>
      <c r="F77" s="10">
        <f t="shared" si="8"/>
        <v>0</v>
      </c>
      <c r="G77" s="11">
        <f t="shared" si="9"/>
        <v>850.40000000000009</v>
      </c>
      <c r="H77" s="30"/>
      <c r="I77" s="12" t="str">
        <f t="shared" si="10"/>
        <v xml:space="preserve"> OFERTA CON PRECIO APARENTEMENTE BAJO</v>
      </c>
      <c r="J77" s="31"/>
      <c r="K77" s="25">
        <f t="shared" si="11"/>
        <v>0</v>
      </c>
      <c r="L77" s="31"/>
      <c r="M77" s="25">
        <f t="shared" si="12"/>
        <v>0</v>
      </c>
      <c r="N77" s="31"/>
      <c r="O77" s="25">
        <f t="shared" si="13"/>
        <v>0</v>
      </c>
      <c r="P77" s="31"/>
      <c r="Q77" s="25">
        <f t="shared" si="14"/>
        <v>0</v>
      </c>
      <c r="R77" s="26">
        <f t="shared" si="15"/>
        <v>0</v>
      </c>
    </row>
    <row r="78" spans="2:18" ht="99" customHeight="1" x14ac:dyDescent="0.3">
      <c r="B78" s="9">
        <v>56</v>
      </c>
      <c r="C78" s="81" t="s">
        <v>121</v>
      </c>
      <c r="D78" s="82"/>
      <c r="E78" s="83">
        <v>8042</v>
      </c>
      <c r="F78" s="10">
        <f t="shared" si="8"/>
        <v>0</v>
      </c>
      <c r="G78" s="11">
        <f t="shared" si="9"/>
        <v>6433.6</v>
      </c>
      <c r="H78" s="30"/>
      <c r="I78" s="12" t="str">
        <f t="shared" si="10"/>
        <v xml:space="preserve"> OFERTA CON PRECIO APARENTEMENTE BAJO</v>
      </c>
      <c r="J78" s="31"/>
      <c r="K78" s="25">
        <f t="shared" si="11"/>
        <v>0</v>
      </c>
      <c r="L78" s="31"/>
      <c r="M78" s="25">
        <f t="shared" si="12"/>
        <v>0</v>
      </c>
      <c r="N78" s="31"/>
      <c r="O78" s="25">
        <f t="shared" si="13"/>
        <v>0</v>
      </c>
      <c r="P78" s="31"/>
      <c r="Q78" s="25">
        <f t="shared" si="14"/>
        <v>0</v>
      </c>
      <c r="R78" s="26">
        <f t="shared" si="15"/>
        <v>0</v>
      </c>
    </row>
    <row r="79" spans="2:18" ht="64.2" customHeight="1" x14ac:dyDescent="0.3">
      <c r="B79" s="9">
        <v>57</v>
      </c>
      <c r="C79" s="81" t="s">
        <v>122</v>
      </c>
      <c r="D79" s="82"/>
      <c r="E79" s="83">
        <v>8361</v>
      </c>
      <c r="F79" s="10">
        <f t="shared" si="8"/>
        <v>0</v>
      </c>
      <c r="G79" s="11">
        <f t="shared" si="9"/>
        <v>6688.8</v>
      </c>
      <c r="H79" s="30"/>
      <c r="I79" s="12" t="str">
        <f t="shared" si="10"/>
        <v xml:space="preserve"> OFERTA CON PRECIO APARENTEMENTE BAJO</v>
      </c>
      <c r="J79" s="31"/>
      <c r="K79" s="25">
        <f t="shared" si="11"/>
        <v>0</v>
      </c>
      <c r="L79" s="31"/>
      <c r="M79" s="25">
        <f t="shared" si="12"/>
        <v>0</v>
      </c>
      <c r="N79" s="31"/>
      <c r="O79" s="25">
        <f t="shared" si="13"/>
        <v>0</v>
      </c>
      <c r="P79" s="31"/>
      <c r="Q79" s="25">
        <f t="shared" si="14"/>
        <v>0</v>
      </c>
      <c r="R79" s="26">
        <f t="shared" si="15"/>
        <v>0</v>
      </c>
    </row>
    <row r="80" spans="2:18" ht="64.2" customHeight="1" x14ac:dyDescent="0.3">
      <c r="B80" s="9">
        <v>58</v>
      </c>
      <c r="C80" s="81" t="s">
        <v>123</v>
      </c>
      <c r="D80" s="82"/>
      <c r="E80" s="83">
        <v>5335</v>
      </c>
      <c r="F80" s="10">
        <f t="shared" si="8"/>
        <v>0</v>
      </c>
      <c r="G80" s="11">
        <f t="shared" si="9"/>
        <v>4268</v>
      </c>
      <c r="H80" s="30"/>
      <c r="I80" s="12" t="str">
        <f t="shared" si="10"/>
        <v xml:space="preserve"> OFERTA CON PRECIO APARENTEMENTE BAJO</v>
      </c>
      <c r="J80" s="31"/>
      <c r="K80" s="25">
        <f t="shared" si="11"/>
        <v>0</v>
      </c>
      <c r="L80" s="31"/>
      <c r="M80" s="25">
        <f t="shared" si="12"/>
        <v>0</v>
      </c>
      <c r="N80" s="31"/>
      <c r="O80" s="25">
        <f t="shared" si="13"/>
        <v>0</v>
      </c>
      <c r="P80" s="31"/>
      <c r="Q80" s="25">
        <f t="shared" si="14"/>
        <v>0</v>
      </c>
      <c r="R80" s="26">
        <f t="shared" si="15"/>
        <v>0</v>
      </c>
    </row>
    <row r="81" spans="2:18" ht="64.2" customHeight="1" x14ac:dyDescent="0.3">
      <c r="B81" s="9">
        <v>59</v>
      </c>
      <c r="C81" s="81" t="s">
        <v>124</v>
      </c>
      <c r="D81" s="82"/>
      <c r="E81" s="83">
        <v>1072</v>
      </c>
      <c r="F81" s="10">
        <f t="shared" si="8"/>
        <v>0</v>
      </c>
      <c r="G81" s="11">
        <f t="shared" si="9"/>
        <v>857.6</v>
      </c>
      <c r="H81" s="30"/>
      <c r="I81" s="12" t="str">
        <f t="shared" si="10"/>
        <v xml:space="preserve"> OFERTA CON PRECIO APARENTEMENTE BAJO</v>
      </c>
      <c r="J81" s="31"/>
      <c r="K81" s="25">
        <f t="shared" si="11"/>
        <v>0</v>
      </c>
      <c r="L81" s="31"/>
      <c r="M81" s="25">
        <f t="shared" si="12"/>
        <v>0</v>
      </c>
      <c r="N81" s="31"/>
      <c r="O81" s="25">
        <f t="shared" si="13"/>
        <v>0</v>
      </c>
      <c r="P81" s="31"/>
      <c r="Q81" s="25">
        <f t="shared" si="14"/>
        <v>0</v>
      </c>
      <c r="R81" s="26">
        <f t="shared" si="15"/>
        <v>0</v>
      </c>
    </row>
    <row r="82" spans="2:18" ht="64.2" customHeight="1" x14ac:dyDescent="0.3">
      <c r="B82" s="9">
        <v>60</v>
      </c>
      <c r="C82" s="81" t="s">
        <v>125</v>
      </c>
      <c r="D82" s="82"/>
      <c r="E82" s="83">
        <v>1096</v>
      </c>
      <c r="F82" s="10">
        <f t="shared" si="8"/>
        <v>0</v>
      </c>
      <c r="G82" s="11">
        <f t="shared" si="9"/>
        <v>876.80000000000007</v>
      </c>
      <c r="H82" s="30"/>
      <c r="I82" s="12" t="str">
        <f t="shared" si="10"/>
        <v xml:space="preserve"> OFERTA CON PRECIO APARENTEMENTE BAJO</v>
      </c>
      <c r="J82" s="31"/>
      <c r="K82" s="25">
        <f t="shared" si="11"/>
        <v>0</v>
      </c>
      <c r="L82" s="31"/>
      <c r="M82" s="25">
        <f t="shared" si="12"/>
        <v>0</v>
      </c>
      <c r="N82" s="31"/>
      <c r="O82" s="25">
        <f t="shared" si="13"/>
        <v>0</v>
      </c>
      <c r="P82" s="31"/>
      <c r="Q82" s="25">
        <f t="shared" si="14"/>
        <v>0</v>
      </c>
      <c r="R82" s="26">
        <f t="shared" si="15"/>
        <v>0</v>
      </c>
    </row>
    <row r="83" spans="2:18" ht="64.2" customHeight="1" x14ac:dyDescent="0.3">
      <c r="B83" s="9">
        <v>61</v>
      </c>
      <c r="C83" s="81" t="s">
        <v>126</v>
      </c>
      <c r="D83" s="82"/>
      <c r="E83" s="83">
        <v>3268</v>
      </c>
      <c r="F83" s="10">
        <f t="shared" si="8"/>
        <v>0</v>
      </c>
      <c r="G83" s="11">
        <f t="shared" si="9"/>
        <v>2614.4</v>
      </c>
      <c r="H83" s="30"/>
      <c r="I83" s="12" t="str">
        <f t="shared" si="10"/>
        <v xml:space="preserve"> OFERTA CON PRECIO APARENTEMENTE BAJO</v>
      </c>
      <c r="J83" s="31"/>
      <c r="K83" s="25">
        <f t="shared" si="11"/>
        <v>0</v>
      </c>
      <c r="L83" s="31"/>
      <c r="M83" s="25">
        <f t="shared" si="12"/>
        <v>0</v>
      </c>
      <c r="N83" s="31"/>
      <c r="O83" s="25">
        <f t="shared" si="13"/>
        <v>0</v>
      </c>
      <c r="P83" s="31"/>
      <c r="Q83" s="25">
        <f t="shared" si="14"/>
        <v>0</v>
      </c>
      <c r="R83" s="26">
        <f t="shared" si="15"/>
        <v>0</v>
      </c>
    </row>
    <row r="84" spans="2:18" ht="64.2" customHeight="1" x14ac:dyDescent="0.3">
      <c r="B84" s="9">
        <v>62</v>
      </c>
      <c r="C84" s="81" t="s">
        <v>127</v>
      </c>
      <c r="D84" s="82"/>
      <c r="E84" s="83">
        <v>4934</v>
      </c>
      <c r="F84" s="10">
        <f t="shared" si="8"/>
        <v>0</v>
      </c>
      <c r="G84" s="11">
        <f t="shared" si="9"/>
        <v>3947.2000000000003</v>
      </c>
      <c r="H84" s="30"/>
      <c r="I84" s="12" t="str">
        <f t="shared" si="10"/>
        <v xml:space="preserve"> OFERTA CON PRECIO APARENTEMENTE BAJO</v>
      </c>
      <c r="J84" s="31"/>
      <c r="K84" s="25">
        <f t="shared" si="11"/>
        <v>0</v>
      </c>
      <c r="L84" s="31"/>
      <c r="M84" s="25">
        <f t="shared" si="12"/>
        <v>0</v>
      </c>
      <c r="N84" s="31"/>
      <c r="O84" s="25">
        <f t="shared" si="13"/>
        <v>0</v>
      </c>
      <c r="P84" s="31"/>
      <c r="Q84" s="25">
        <f t="shared" si="14"/>
        <v>0</v>
      </c>
      <c r="R84" s="26">
        <f t="shared" si="15"/>
        <v>0</v>
      </c>
    </row>
    <row r="85" spans="2:18" ht="64.2" customHeight="1" x14ac:dyDescent="0.3">
      <c r="B85" s="9">
        <v>63</v>
      </c>
      <c r="C85" s="81" t="s">
        <v>128</v>
      </c>
      <c r="D85" s="82"/>
      <c r="E85" s="83">
        <v>29513</v>
      </c>
      <c r="F85" s="10">
        <f t="shared" si="8"/>
        <v>0</v>
      </c>
      <c r="G85" s="11">
        <f t="shared" si="9"/>
        <v>23610.400000000001</v>
      </c>
      <c r="H85" s="30"/>
      <c r="I85" s="12" t="str">
        <f t="shared" si="10"/>
        <v xml:space="preserve"> OFERTA CON PRECIO APARENTEMENTE BAJO</v>
      </c>
      <c r="J85" s="31"/>
      <c r="K85" s="25">
        <f t="shared" si="11"/>
        <v>0</v>
      </c>
      <c r="L85" s="31"/>
      <c r="M85" s="25">
        <f t="shared" si="12"/>
        <v>0</v>
      </c>
      <c r="N85" s="31"/>
      <c r="O85" s="25">
        <f t="shared" si="13"/>
        <v>0</v>
      </c>
      <c r="P85" s="31"/>
      <c r="Q85" s="25">
        <f t="shared" si="14"/>
        <v>0</v>
      </c>
      <c r="R85" s="26">
        <f t="shared" si="15"/>
        <v>0</v>
      </c>
    </row>
    <row r="86" spans="2:18" ht="64.2" customHeight="1" x14ac:dyDescent="0.3">
      <c r="B86" s="9">
        <v>64</v>
      </c>
      <c r="C86" s="81" t="s">
        <v>129</v>
      </c>
      <c r="D86" s="82"/>
      <c r="E86" s="83">
        <v>3411</v>
      </c>
      <c r="F86" s="10">
        <f t="shared" si="8"/>
        <v>0</v>
      </c>
      <c r="G86" s="11">
        <f t="shared" si="9"/>
        <v>2728.8</v>
      </c>
      <c r="H86" s="30"/>
      <c r="I86" s="12" t="str">
        <f t="shared" si="10"/>
        <v xml:space="preserve"> OFERTA CON PRECIO APARENTEMENTE BAJO</v>
      </c>
      <c r="J86" s="31"/>
      <c r="K86" s="25">
        <f t="shared" si="11"/>
        <v>0</v>
      </c>
      <c r="L86" s="31"/>
      <c r="M86" s="25">
        <f t="shared" si="12"/>
        <v>0</v>
      </c>
      <c r="N86" s="31"/>
      <c r="O86" s="25">
        <f t="shared" si="13"/>
        <v>0</v>
      </c>
      <c r="P86" s="31"/>
      <c r="Q86" s="25">
        <f t="shared" si="14"/>
        <v>0</v>
      </c>
      <c r="R86" s="26">
        <f t="shared" si="15"/>
        <v>0</v>
      </c>
    </row>
    <row r="87" spans="2:18" ht="64.2" customHeight="1" x14ac:dyDescent="0.3">
      <c r="B87" s="9">
        <v>65</v>
      </c>
      <c r="C87" s="81" t="s">
        <v>130</v>
      </c>
      <c r="D87" s="82"/>
      <c r="E87" s="83">
        <v>2298</v>
      </c>
      <c r="F87" s="10">
        <f t="shared" si="8"/>
        <v>0</v>
      </c>
      <c r="G87" s="11">
        <f t="shared" si="9"/>
        <v>1838.4</v>
      </c>
      <c r="H87" s="30"/>
      <c r="I87" s="12" t="str">
        <f t="shared" si="10"/>
        <v xml:space="preserve"> OFERTA CON PRECIO APARENTEMENTE BAJO</v>
      </c>
      <c r="J87" s="31"/>
      <c r="K87" s="25">
        <f t="shared" si="11"/>
        <v>0</v>
      </c>
      <c r="L87" s="31"/>
      <c r="M87" s="25">
        <f t="shared" si="12"/>
        <v>0</v>
      </c>
      <c r="N87" s="31"/>
      <c r="O87" s="25">
        <f t="shared" si="13"/>
        <v>0</v>
      </c>
      <c r="P87" s="31"/>
      <c r="Q87" s="25">
        <f t="shared" si="14"/>
        <v>0</v>
      </c>
      <c r="R87" s="26">
        <f t="shared" si="15"/>
        <v>0</v>
      </c>
    </row>
    <row r="88" spans="2:18" ht="64.2" customHeight="1" x14ac:dyDescent="0.3">
      <c r="B88" s="9">
        <v>66</v>
      </c>
      <c r="C88" s="81" t="s">
        <v>131</v>
      </c>
      <c r="D88" s="82"/>
      <c r="E88" s="83">
        <v>1415</v>
      </c>
      <c r="F88" s="10">
        <f t="shared" si="8"/>
        <v>0</v>
      </c>
      <c r="G88" s="11">
        <f t="shared" si="9"/>
        <v>1132</v>
      </c>
      <c r="H88" s="30"/>
      <c r="I88" s="12" t="str">
        <f t="shared" si="10"/>
        <v xml:space="preserve"> OFERTA CON PRECIO APARENTEMENTE BAJO</v>
      </c>
      <c r="J88" s="31"/>
      <c r="K88" s="25">
        <f t="shared" si="11"/>
        <v>0</v>
      </c>
      <c r="L88" s="31"/>
      <c r="M88" s="25">
        <f t="shared" si="12"/>
        <v>0</v>
      </c>
      <c r="N88" s="31"/>
      <c r="O88" s="25">
        <f t="shared" si="13"/>
        <v>0</v>
      </c>
      <c r="P88" s="31"/>
      <c r="Q88" s="25">
        <f t="shared" si="14"/>
        <v>0</v>
      </c>
      <c r="R88" s="26">
        <f t="shared" si="15"/>
        <v>0</v>
      </c>
    </row>
    <row r="89" spans="2:18" ht="64.2" customHeight="1" x14ac:dyDescent="0.3">
      <c r="B89" s="9">
        <v>67</v>
      </c>
      <c r="C89" s="81" t="s">
        <v>132</v>
      </c>
      <c r="D89" s="82"/>
      <c r="E89" s="83">
        <v>3600</v>
      </c>
      <c r="F89" s="10">
        <f t="shared" si="8"/>
        <v>0</v>
      </c>
      <c r="G89" s="11">
        <f t="shared" si="9"/>
        <v>2880</v>
      </c>
      <c r="H89" s="30"/>
      <c r="I89" s="12" t="str">
        <f t="shared" si="10"/>
        <v xml:space="preserve"> OFERTA CON PRECIO APARENTEMENTE BAJO</v>
      </c>
      <c r="J89" s="31"/>
      <c r="K89" s="25">
        <f t="shared" si="11"/>
        <v>0</v>
      </c>
      <c r="L89" s="31"/>
      <c r="M89" s="25">
        <f t="shared" si="12"/>
        <v>0</v>
      </c>
      <c r="N89" s="31"/>
      <c r="O89" s="25">
        <f t="shared" si="13"/>
        <v>0</v>
      </c>
      <c r="P89" s="31"/>
      <c r="Q89" s="25">
        <f t="shared" si="14"/>
        <v>0</v>
      </c>
      <c r="R89" s="26">
        <f t="shared" si="15"/>
        <v>0</v>
      </c>
    </row>
    <row r="90" spans="2:18" ht="64.2" customHeight="1" x14ac:dyDescent="0.3">
      <c r="B90" s="9">
        <v>68</v>
      </c>
      <c r="C90" s="81" t="s">
        <v>133</v>
      </c>
      <c r="D90" s="82"/>
      <c r="E90" s="83">
        <v>1430</v>
      </c>
      <c r="F90" s="10">
        <f t="shared" si="8"/>
        <v>0</v>
      </c>
      <c r="G90" s="11">
        <f t="shared" si="9"/>
        <v>1144</v>
      </c>
      <c r="H90" s="30"/>
      <c r="I90" s="12" t="str">
        <f t="shared" si="10"/>
        <v xml:space="preserve"> OFERTA CON PRECIO APARENTEMENTE BAJO</v>
      </c>
      <c r="J90" s="31"/>
      <c r="K90" s="25">
        <f t="shared" si="11"/>
        <v>0</v>
      </c>
      <c r="L90" s="31"/>
      <c r="M90" s="25">
        <f t="shared" si="12"/>
        <v>0</v>
      </c>
      <c r="N90" s="31"/>
      <c r="O90" s="25">
        <f t="shared" si="13"/>
        <v>0</v>
      </c>
      <c r="P90" s="31"/>
      <c r="Q90" s="25">
        <f t="shared" si="14"/>
        <v>0</v>
      </c>
      <c r="R90" s="26">
        <f t="shared" si="15"/>
        <v>0</v>
      </c>
    </row>
    <row r="91" spans="2:18" ht="64.2" customHeight="1" x14ac:dyDescent="0.3">
      <c r="B91" s="9">
        <v>69</v>
      </c>
      <c r="C91" s="81" t="s">
        <v>134</v>
      </c>
      <c r="D91" s="82"/>
      <c r="E91" s="83">
        <v>8390</v>
      </c>
      <c r="F91" s="10">
        <f t="shared" si="8"/>
        <v>0</v>
      </c>
      <c r="G91" s="11">
        <f t="shared" si="9"/>
        <v>6712</v>
      </c>
      <c r="H91" s="30"/>
      <c r="I91" s="12" t="str">
        <f t="shared" si="10"/>
        <v xml:space="preserve"> OFERTA CON PRECIO APARENTEMENTE BAJO</v>
      </c>
      <c r="J91" s="31"/>
      <c r="K91" s="25">
        <f t="shared" si="11"/>
        <v>0</v>
      </c>
      <c r="L91" s="31"/>
      <c r="M91" s="25">
        <f t="shared" si="12"/>
        <v>0</v>
      </c>
      <c r="N91" s="31"/>
      <c r="O91" s="25">
        <f t="shared" si="13"/>
        <v>0</v>
      </c>
      <c r="P91" s="31"/>
      <c r="Q91" s="25">
        <f t="shared" si="14"/>
        <v>0</v>
      </c>
      <c r="R91" s="26">
        <f t="shared" si="15"/>
        <v>0</v>
      </c>
    </row>
    <row r="92" spans="2:18" ht="64.2" customHeight="1" x14ac:dyDescent="0.3">
      <c r="B92" s="9">
        <v>70</v>
      </c>
      <c r="C92" s="81" t="s">
        <v>135</v>
      </c>
      <c r="D92" s="82"/>
      <c r="E92" s="83">
        <v>2172</v>
      </c>
      <c r="F92" s="10">
        <f t="shared" si="8"/>
        <v>0</v>
      </c>
      <c r="G92" s="11">
        <f t="shared" si="9"/>
        <v>1737.6000000000001</v>
      </c>
      <c r="H92" s="30"/>
      <c r="I92" s="12" t="str">
        <f t="shared" si="10"/>
        <v xml:space="preserve"> OFERTA CON PRECIO APARENTEMENTE BAJO</v>
      </c>
      <c r="J92" s="31"/>
      <c r="K92" s="25">
        <f t="shared" si="11"/>
        <v>0</v>
      </c>
      <c r="L92" s="31"/>
      <c r="M92" s="25">
        <f t="shared" si="12"/>
        <v>0</v>
      </c>
      <c r="N92" s="31"/>
      <c r="O92" s="25">
        <f t="shared" si="13"/>
        <v>0</v>
      </c>
      <c r="P92" s="31"/>
      <c r="Q92" s="25">
        <f t="shared" si="14"/>
        <v>0</v>
      </c>
      <c r="R92" s="26">
        <f t="shared" si="15"/>
        <v>0</v>
      </c>
    </row>
    <row r="93" spans="2:18" ht="64.2" customHeight="1" x14ac:dyDescent="0.3">
      <c r="B93" s="9">
        <v>71</v>
      </c>
      <c r="C93" s="81" t="s">
        <v>136</v>
      </c>
      <c r="D93" s="82"/>
      <c r="E93" s="83">
        <v>6226</v>
      </c>
      <c r="F93" s="10">
        <f t="shared" si="8"/>
        <v>0</v>
      </c>
      <c r="G93" s="11">
        <f t="shared" si="9"/>
        <v>4980.8</v>
      </c>
      <c r="H93" s="30"/>
      <c r="I93" s="12" t="str">
        <f t="shared" si="10"/>
        <v xml:space="preserve"> OFERTA CON PRECIO APARENTEMENTE BAJO</v>
      </c>
      <c r="J93" s="31"/>
      <c r="K93" s="25">
        <f t="shared" si="11"/>
        <v>0</v>
      </c>
      <c r="L93" s="31"/>
      <c r="M93" s="25">
        <f t="shared" si="12"/>
        <v>0</v>
      </c>
      <c r="N93" s="31"/>
      <c r="O93" s="25">
        <f t="shared" si="13"/>
        <v>0</v>
      </c>
      <c r="P93" s="31"/>
      <c r="Q93" s="25">
        <f t="shared" si="14"/>
        <v>0</v>
      </c>
      <c r="R93" s="26">
        <f t="shared" si="15"/>
        <v>0</v>
      </c>
    </row>
    <row r="94" spans="2:18" ht="64.2" customHeight="1" x14ac:dyDescent="0.3">
      <c r="B94" s="9">
        <v>72</v>
      </c>
      <c r="C94" s="81" t="s">
        <v>137</v>
      </c>
      <c r="D94" s="82"/>
      <c r="E94" s="83">
        <v>6124</v>
      </c>
      <c r="F94" s="10">
        <f t="shared" si="8"/>
        <v>0</v>
      </c>
      <c r="G94" s="11">
        <f t="shared" si="9"/>
        <v>4899.2</v>
      </c>
      <c r="H94" s="30"/>
      <c r="I94" s="12" t="str">
        <f t="shared" si="10"/>
        <v xml:space="preserve"> OFERTA CON PRECIO APARENTEMENTE BAJO</v>
      </c>
      <c r="J94" s="31"/>
      <c r="K94" s="25">
        <f t="shared" si="11"/>
        <v>0</v>
      </c>
      <c r="L94" s="31"/>
      <c r="M94" s="25">
        <f t="shared" si="12"/>
        <v>0</v>
      </c>
      <c r="N94" s="31"/>
      <c r="O94" s="25">
        <f t="shared" si="13"/>
        <v>0</v>
      </c>
      <c r="P94" s="31"/>
      <c r="Q94" s="25">
        <f t="shared" si="14"/>
        <v>0</v>
      </c>
      <c r="R94" s="26">
        <f t="shared" si="15"/>
        <v>0</v>
      </c>
    </row>
    <row r="95" spans="2:18" ht="64.2" customHeight="1" x14ac:dyDescent="0.3">
      <c r="B95" s="9">
        <v>73</v>
      </c>
      <c r="C95" s="81" t="s">
        <v>138</v>
      </c>
      <c r="D95" s="82"/>
      <c r="E95" s="83">
        <v>6985</v>
      </c>
      <c r="F95" s="10">
        <f t="shared" si="8"/>
        <v>0</v>
      </c>
      <c r="G95" s="11">
        <f t="shared" si="9"/>
        <v>5588</v>
      </c>
      <c r="H95" s="30"/>
      <c r="I95" s="12" t="str">
        <f t="shared" si="10"/>
        <v xml:space="preserve"> OFERTA CON PRECIO APARENTEMENTE BAJO</v>
      </c>
      <c r="J95" s="31"/>
      <c r="K95" s="25">
        <f t="shared" si="11"/>
        <v>0</v>
      </c>
      <c r="L95" s="31"/>
      <c r="M95" s="25">
        <f t="shared" si="12"/>
        <v>0</v>
      </c>
      <c r="N95" s="31"/>
      <c r="O95" s="25">
        <f t="shared" si="13"/>
        <v>0</v>
      </c>
      <c r="P95" s="31"/>
      <c r="Q95" s="25">
        <f t="shared" si="14"/>
        <v>0</v>
      </c>
      <c r="R95" s="26">
        <f t="shared" si="15"/>
        <v>0</v>
      </c>
    </row>
    <row r="96" spans="2:18" ht="64.2" customHeight="1" x14ac:dyDescent="0.3">
      <c r="B96" s="9">
        <v>74</v>
      </c>
      <c r="C96" s="81" t="s">
        <v>139</v>
      </c>
      <c r="D96" s="82"/>
      <c r="E96" s="83">
        <v>1461</v>
      </c>
      <c r="F96" s="10">
        <f t="shared" si="8"/>
        <v>0</v>
      </c>
      <c r="G96" s="11">
        <f t="shared" si="9"/>
        <v>1168.8</v>
      </c>
      <c r="H96" s="30"/>
      <c r="I96" s="12" t="str">
        <f t="shared" si="10"/>
        <v xml:space="preserve"> OFERTA CON PRECIO APARENTEMENTE BAJO</v>
      </c>
      <c r="J96" s="31"/>
      <c r="K96" s="25">
        <f t="shared" si="11"/>
        <v>0</v>
      </c>
      <c r="L96" s="31"/>
      <c r="M96" s="25">
        <f t="shared" si="12"/>
        <v>0</v>
      </c>
      <c r="N96" s="31"/>
      <c r="O96" s="25">
        <f t="shared" si="13"/>
        <v>0</v>
      </c>
      <c r="P96" s="31"/>
      <c r="Q96" s="25">
        <f t="shared" si="14"/>
        <v>0</v>
      </c>
      <c r="R96" s="26">
        <f t="shared" si="15"/>
        <v>0</v>
      </c>
    </row>
    <row r="97" spans="2:18" ht="64.2" customHeight="1" x14ac:dyDescent="0.3">
      <c r="B97" s="9">
        <v>75</v>
      </c>
      <c r="C97" s="81" t="s">
        <v>140</v>
      </c>
      <c r="D97" s="82"/>
      <c r="E97" s="83">
        <v>4721</v>
      </c>
      <c r="F97" s="10">
        <f t="shared" si="8"/>
        <v>0</v>
      </c>
      <c r="G97" s="11">
        <f t="shared" si="9"/>
        <v>3776.8</v>
      </c>
      <c r="H97" s="30"/>
      <c r="I97" s="12" t="str">
        <f t="shared" si="10"/>
        <v xml:space="preserve"> OFERTA CON PRECIO APARENTEMENTE BAJO</v>
      </c>
      <c r="J97" s="31"/>
      <c r="K97" s="25">
        <f t="shared" si="11"/>
        <v>0</v>
      </c>
      <c r="L97" s="31"/>
      <c r="M97" s="25">
        <f t="shared" si="12"/>
        <v>0</v>
      </c>
      <c r="N97" s="31"/>
      <c r="O97" s="25">
        <f t="shared" si="13"/>
        <v>0</v>
      </c>
      <c r="P97" s="31"/>
      <c r="Q97" s="25">
        <f t="shared" si="14"/>
        <v>0</v>
      </c>
      <c r="R97" s="26">
        <f t="shared" si="15"/>
        <v>0</v>
      </c>
    </row>
    <row r="98" spans="2:18" ht="64.2" customHeight="1" x14ac:dyDescent="0.3">
      <c r="B98" s="9">
        <v>76</v>
      </c>
      <c r="C98" s="81" t="s">
        <v>141</v>
      </c>
      <c r="D98" s="82"/>
      <c r="E98" s="83">
        <v>3284</v>
      </c>
      <c r="F98" s="10">
        <f t="shared" si="8"/>
        <v>0</v>
      </c>
      <c r="G98" s="11">
        <f t="shared" si="9"/>
        <v>2627.2000000000003</v>
      </c>
      <c r="H98" s="30"/>
      <c r="I98" s="12" t="str">
        <f t="shared" si="10"/>
        <v xml:space="preserve"> OFERTA CON PRECIO APARENTEMENTE BAJO</v>
      </c>
      <c r="J98" s="31"/>
      <c r="K98" s="25">
        <f t="shared" si="11"/>
        <v>0</v>
      </c>
      <c r="L98" s="31"/>
      <c r="M98" s="25">
        <f t="shared" si="12"/>
        <v>0</v>
      </c>
      <c r="N98" s="31"/>
      <c r="O98" s="25">
        <f t="shared" si="13"/>
        <v>0</v>
      </c>
      <c r="P98" s="31"/>
      <c r="Q98" s="25">
        <f t="shared" si="14"/>
        <v>0</v>
      </c>
      <c r="R98" s="26">
        <f t="shared" si="15"/>
        <v>0</v>
      </c>
    </row>
    <row r="99" spans="2:18" ht="64.2" customHeight="1" x14ac:dyDescent="0.3">
      <c r="B99" s="9">
        <v>77</v>
      </c>
      <c r="C99" s="81" t="s">
        <v>142</v>
      </c>
      <c r="D99" s="82"/>
      <c r="E99" s="83">
        <v>8096</v>
      </c>
      <c r="F99" s="10">
        <f t="shared" si="8"/>
        <v>0</v>
      </c>
      <c r="G99" s="11">
        <f t="shared" si="9"/>
        <v>6476.8</v>
      </c>
      <c r="H99" s="30"/>
      <c r="I99" s="12" t="str">
        <f t="shared" si="10"/>
        <v xml:space="preserve"> OFERTA CON PRECIO APARENTEMENTE BAJO</v>
      </c>
      <c r="J99" s="31"/>
      <c r="K99" s="25">
        <f t="shared" si="11"/>
        <v>0</v>
      </c>
      <c r="L99" s="31"/>
      <c r="M99" s="25">
        <f t="shared" si="12"/>
        <v>0</v>
      </c>
      <c r="N99" s="31"/>
      <c r="O99" s="25">
        <f t="shared" si="13"/>
        <v>0</v>
      </c>
      <c r="P99" s="31"/>
      <c r="Q99" s="25">
        <f t="shared" si="14"/>
        <v>0</v>
      </c>
      <c r="R99" s="26">
        <f t="shared" si="15"/>
        <v>0</v>
      </c>
    </row>
    <row r="100" spans="2:18" ht="64.2" customHeight="1" x14ac:dyDescent="0.3">
      <c r="B100" s="9">
        <v>78</v>
      </c>
      <c r="C100" s="81" t="s">
        <v>143</v>
      </c>
      <c r="D100" s="82"/>
      <c r="E100" s="83">
        <v>8488</v>
      </c>
      <c r="F100" s="10">
        <f t="shared" si="8"/>
        <v>0</v>
      </c>
      <c r="G100" s="11">
        <f t="shared" si="9"/>
        <v>6790.4000000000005</v>
      </c>
      <c r="H100" s="30"/>
      <c r="I100" s="12" t="str">
        <f t="shared" si="10"/>
        <v xml:space="preserve"> OFERTA CON PRECIO APARENTEMENTE BAJO</v>
      </c>
      <c r="J100" s="31"/>
      <c r="K100" s="25">
        <f t="shared" si="11"/>
        <v>0</v>
      </c>
      <c r="L100" s="31"/>
      <c r="M100" s="25">
        <f t="shared" si="12"/>
        <v>0</v>
      </c>
      <c r="N100" s="31"/>
      <c r="O100" s="25">
        <f t="shared" si="13"/>
        <v>0</v>
      </c>
      <c r="P100" s="31"/>
      <c r="Q100" s="25">
        <f t="shared" si="14"/>
        <v>0</v>
      </c>
      <c r="R100" s="26">
        <f t="shared" si="15"/>
        <v>0</v>
      </c>
    </row>
    <row r="101" spans="2:18" ht="105.6" customHeight="1" x14ac:dyDescent="0.3">
      <c r="B101" s="9">
        <v>79</v>
      </c>
      <c r="C101" s="81" t="s">
        <v>144</v>
      </c>
      <c r="D101" s="82"/>
      <c r="E101" s="83">
        <v>27945</v>
      </c>
      <c r="F101" s="10">
        <f t="shared" si="8"/>
        <v>0</v>
      </c>
      <c r="G101" s="11">
        <f t="shared" si="9"/>
        <v>22356</v>
      </c>
      <c r="H101" s="30"/>
      <c r="I101" s="12" t="str">
        <f t="shared" si="10"/>
        <v xml:space="preserve"> OFERTA CON PRECIO APARENTEMENTE BAJO</v>
      </c>
      <c r="J101" s="31"/>
      <c r="K101" s="25">
        <f t="shared" si="11"/>
        <v>0</v>
      </c>
      <c r="L101" s="31"/>
      <c r="M101" s="25">
        <f t="shared" si="12"/>
        <v>0</v>
      </c>
      <c r="N101" s="31"/>
      <c r="O101" s="25">
        <f t="shared" si="13"/>
        <v>0</v>
      </c>
      <c r="P101" s="31"/>
      <c r="Q101" s="25">
        <f t="shared" si="14"/>
        <v>0</v>
      </c>
      <c r="R101" s="26">
        <f t="shared" si="15"/>
        <v>0</v>
      </c>
    </row>
    <row r="102" spans="2:18" ht="64.2" customHeight="1" x14ac:dyDescent="0.3">
      <c r="B102" s="9">
        <v>80</v>
      </c>
      <c r="C102" s="81" t="s">
        <v>145</v>
      </c>
      <c r="D102" s="82"/>
      <c r="E102" s="83">
        <v>5649</v>
      </c>
      <c r="F102" s="10">
        <f t="shared" si="8"/>
        <v>0</v>
      </c>
      <c r="G102" s="11">
        <f t="shared" si="9"/>
        <v>4519.2</v>
      </c>
      <c r="H102" s="30"/>
      <c r="I102" s="12" t="str">
        <f t="shared" si="10"/>
        <v xml:space="preserve"> OFERTA CON PRECIO APARENTEMENTE BAJO</v>
      </c>
      <c r="J102" s="31"/>
      <c r="K102" s="25">
        <f t="shared" si="11"/>
        <v>0</v>
      </c>
      <c r="L102" s="31"/>
      <c r="M102" s="25">
        <f t="shared" si="12"/>
        <v>0</v>
      </c>
      <c r="N102" s="31"/>
      <c r="O102" s="25">
        <f t="shared" si="13"/>
        <v>0</v>
      </c>
      <c r="P102" s="31"/>
      <c r="Q102" s="25">
        <f t="shared" si="14"/>
        <v>0</v>
      </c>
      <c r="R102" s="26">
        <f t="shared" si="15"/>
        <v>0</v>
      </c>
    </row>
    <row r="103" spans="2:18" ht="64.2" customHeight="1" x14ac:dyDescent="0.3">
      <c r="B103" s="9">
        <v>81</v>
      </c>
      <c r="C103" s="81" t="s">
        <v>146</v>
      </c>
      <c r="D103" s="82"/>
      <c r="E103" s="83">
        <v>26263</v>
      </c>
      <c r="F103" s="10">
        <f t="shared" si="8"/>
        <v>0</v>
      </c>
      <c r="G103" s="11">
        <f t="shared" si="9"/>
        <v>21010.400000000001</v>
      </c>
      <c r="H103" s="30"/>
      <c r="I103" s="12" t="str">
        <f t="shared" si="10"/>
        <v xml:space="preserve"> OFERTA CON PRECIO APARENTEMENTE BAJO</v>
      </c>
      <c r="J103" s="31"/>
      <c r="K103" s="25">
        <f t="shared" si="11"/>
        <v>0</v>
      </c>
      <c r="L103" s="31"/>
      <c r="M103" s="25">
        <f t="shared" si="12"/>
        <v>0</v>
      </c>
      <c r="N103" s="31"/>
      <c r="O103" s="25">
        <f t="shared" si="13"/>
        <v>0</v>
      </c>
      <c r="P103" s="31"/>
      <c r="Q103" s="25">
        <f t="shared" si="14"/>
        <v>0</v>
      </c>
      <c r="R103" s="26">
        <f t="shared" si="15"/>
        <v>0</v>
      </c>
    </row>
    <row r="104" spans="2:18" ht="103.2" customHeight="1" x14ac:dyDescent="0.3">
      <c r="B104" s="9">
        <v>82</v>
      </c>
      <c r="C104" s="81" t="s">
        <v>147</v>
      </c>
      <c r="D104" s="82"/>
      <c r="E104" s="83">
        <v>21847</v>
      </c>
      <c r="F104" s="10">
        <f t="shared" si="8"/>
        <v>0</v>
      </c>
      <c r="G104" s="11">
        <f t="shared" si="9"/>
        <v>17477.600000000002</v>
      </c>
      <c r="H104" s="30"/>
      <c r="I104" s="12" t="str">
        <f t="shared" si="10"/>
        <v xml:space="preserve"> OFERTA CON PRECIO APARENTEMENTE BAJO</v>
      </c>
      <c r="J104" s="31"/>
      <c r="K104" s="25">
        <f t="shared" si="11"/>
        <v>0</v>
      </c>
      <c r="L104" s="31"/>
      <c r="M104" s="25">
        <f t="shared" si="12"/>
        <v>0</v>
      </c>
      <c r="N104" s="31"/>
      <c r="O104" s="25">
        <f t="shared" si="13"/>
        <v>0</v>
      </c>
      <c r="P104" s="31"/>
      <c r="Q104" s="25">
        <f t="shared" si="14"/>
        <v>0</v>
      </c>
      <c r="R104" s="26">
        <f t="shared" si="15"/>
        <v>0</v>
      </c>
    </row>
    <row r="105" spans="2:18" ht="64.2" customHeight="1" x14ac:dyDescent="0.3">
      <c r="B105" s="9">
        <v>83</v>
      </c>
      <c r="C105" s="81" t="s">
        <v>148</v>
      </c>
      <c r="D105" s="82"/>
      <c r="E105" s="83">
        <v>150039</v>
      </c>
      <c r="F105" s="10">
        <f t="shared" si="8"/>
        <v>0</v>
      </c>
      <c r="G105" s="11">
        <f t="shared" si="9"/>
        <v>120031.20000000001</v>
      </c>
      <c r="H105" s="30"/>
      <c r="I105" s="12" t="str">
        <f t="shared" si="10"/>
        <v xml:space="preserve"> OFERTA CON PRECIO APARENTEMENTE BAJO</v>
      </c>
      <c r="J105" s="31"/>
      <c r="K105" s="25">
        <f t="shared" si="11"/>
        <v>0</v>
      </c>
      <c r="L105" s="31"/>
      <c r="M105" s="25">
        <f t="shared" si="12"/>
        <v>0</v>
      </c>
      <c r="N105" s="31"/>
      <c r="O105" s="25">
        <f t="shared" si="13"/>
        <v>0</v>
      </c>
      <c r="P105" s="31"/>
      <c r="Q105" s="25">
        <f t="shared" si="14"/>
        <v>0</v>
      </c>
      <c r="R105" s="26">
        <f t="shared" si="15"/>
        <v>0</v>
      </c>
    </row>
    <row r="106" spans="2:18" ht="64.2" customHeight="1" x14ac:dyDescent="0.3">
      <c r="B106" s="9">
        <v>84</v>
      </c>
      <c r="C106" s="81" t="s">
        <v>149</v>
      </c>
      <c r="D106" s="82"/>
      <c r="E106" s="83">
        <v>199797</v>
      </c>
      <c r="F106" s="10">
        <f t="shared" si="8"/>
        <v>0</v>
      </c>
      <c r="G106" s="11">
        <f t="shared" si="9"/>
        <v>159837.6</v>
      </c>
      <c r="H106" s="30"/>
      <c r="I106" s="12" t="str">
        <f t="shared" si="10"/>
        <v xml:space="preserve"> OFERTA CON PRECIO APARENTEMENTE BAJO</v>
      </c>
      <c r="J106" s="31"/>
      <c r="K106" s="25">
        <f t="shared" si="11"/>
        <v>0</v>
      </c>
      <c r="L106" s="31"/>
      <c r="M106" s="25">
        <f t="shared" si="12"/>
        <v>0</v>
      </c>
      <c r="N106" s="31"/>
      <c r="O106" s="25">
        <f t="shared" si="13"/>
        <v>0</v>
      </c>
      <c r="P106" s="31"/>
      <c r="Q106" s="25">
        <f t="shared" si="14"/>
        <v>0</v>
      </c>
      <c r="R106" s="26">
        <f t="shared" si="15"/>
        <v>0</v>
      </c>
    </row>
    <row r="107" spans="2:18" ht="64.2" customHeight="1" x14ac:dyDescent="0.3">
      <c r="B107" s="9">
        <v>85</v>
      </c>
      <c r="C107" s="81" t="s">
        <v>150</v>
      </c>
      <c r="D107" s="82"/>
      <c r="E107" s="83">
        <v>28260</v>
      </c>
      <c r="F107" s="10">
        <f t="shared" si="8"/>
        <v>0</v>
      </c>
      <c r="G107" s="11">
        <f t="shared" si="9"/>
        <v>22608</v>
      </c>
      <c r="H107" s="30"/>
      <c r="I107" s="12" t="str">
        <f t="shared" si="10"/>
        <v xml:space="preserve"> OFERTA CON PRECIO APARENTEMENTE BAJO</v>
      </c>
      <c r="J107" s="31"/>
      <c r="K107" s="25">
        <f t="shared" si="11"/>
        <v>0</v>
      </c>
      <c r="L107" s="31"/>
      <c r="M107" s="25">
        <f t="shared" si="12"/>
        <v>0</v>
      </c>
      <c r="N107" s="31"/>
      <c r="O107" s="25">
        <f t="shared" si="13"/>
        <v>0</v>
      </c>
      <c r="P107" s="31"/>
      <c r="Q107" s="25">
        <f t="shared" si="14"/>
        <v>0</v>
      </c>
      <c r="R107" s="26">
        <f t="shared" si="15"/>
        <v>0</v>
      </c>
    </row>
    <row r="108" spans="2:18" ht="64.2" customHeight="1" x14ac:dyDescent="0.3">
      <c r="B108" s="9">
        <v>86</v>
      </c>
      <c r="C108" s="81" t="s">
        <v>151</v>
      </c>
      <c r="D108" s="82"/>
      <c r="E108" s="83">
        <v>280622</v>
      </c>
      <c r="F108" s="10">
        <f t="shared" si="8"/>
        <v>0</v>
      </c>
      <c r="G108" s="11">
        <f t="shared" si="9"/>
        <v>224497.6</v>
      </c>
      <c r="H108" s="30"/>
      <c r="I108" s="12" t="str">
        <f t="shared" si="10"/>
        <v xml:space="preserve"> OFERTA CON PRECIO APARENTEMENTE BAJO</v>
      </c>
      <c r="J108" s="31"/>
      <c r="K108" s="25">
        <f t="shared" si="11"/>
        <v>0</v>
      </c>
      <c r="L108" s="31"/>
      <c r="M108" s="25">
        <f t="shared" si="12"/>
        <v>0</v>
      </c>
      <c r="N108" s="31"/>
      <c r="O108" s="25">
        <f t="shared" si="13"/>
        <v>0</v>
      </c>
      <c r="P108" s="31"/>
      <c r="Q108" s="25">
        <f t="shared" si="14"/>
        <v>0</v>
      </c>
      <c r="R108" s="26">
        <f t="shared" si="15"/>
        <v>0</v>
      </c>
    </row>
    <row r="109" spans="2:18" ht="64.2" customHeight="1" x14ac:dyDescent="0.3">
      <c r="B109" s="9">
        <v>87</v>
      </c>
      <c r="C109" s="81" t="s">
        <v>152</v>
      </c>
      <c r="D109" s="82"/>
      <c r="E109" s="83">
        <v>14337</v>
      </c>
      <c r="F109" s="10">
        <f t="shared" si="8"/>
        <v>0</v>
      </c>
      <c r="G109" s="11">
        <f t="shared" si="9"/>
        <v>11469.6</v>
      </c>
      <c r="H109" s="30"/>
      <c r="I109" s="12" t="str">
        <f t="shared" si="10"/>
        <v xml:space="preserve"> OFERTA CON PRECIO APARENTEMENTE BAJO</v>
      </c>
      <c r="J109" s="31"/>
      <c r="K109" s="25">
        <f t="shared" si="11"/>
        <v>0</v>
      </c>
      <c r="L109" s="31"/>
      <c r="M109" s="25">
        <f t="shared" si="12"/>
        <v>0</v>
      </c>
      <c r="N109" s="31"/>
      <c r="O109" s="25">
        <f t="shared" si="13"/>
        <v>0</v>
      </c>
      <c r="P109" s="31"/>
      <c r="Q109" s="25">
        <f t="shared" si="14"/>
        <v>0</v>
      </c>
      <c r="R109" s="26">
        <f t="shared" si="15"/>
        <v>0</v>
      </c>
    </row>
    <row r="110" spans="2:18" ht="64.2" customHeight="1" x14ac:dyDescent="0.3">
      <c r="B110" s="9">
        <v>88</v>
      </c>
      <c r="C110" s="81" t="s">
        <v>153</v>
      </c>
      <c r="D110" s="82"/>
      <c r="E110" s="83">
        <v>176985</v>
      </c>
      <c r="F110" s="10">
        <f t="shared" si="8"/>
        <v>0</v>
      </c>
      <c r="G110" s="11">
        <f t="shared" si="9"/>
        <v>141588</v>
      </c>
      <c r="H110" s="30"/>
      <c r="I110" s="12" t="str">
        <f t="shared" si="10"/>
        <v xml:space="preserve"> OFERTA CON PRECIO APARENTEMENTE BAJO</v>
      </c>
      <c r="J110" s="31"/>
      <c r="K110" s="25">
        <f t="shared" si="11"/>
        <v>0</v>
      </c>
      <c r="L110" s="31"/>
      <c r="M110" s="25">
        <f t="shared" si="12"/>
        <v>0</v>
      </c>
      <c r="N110" s="31"/>
      <c r="O110" s="25">
        <f t="shared" si="13"/>
        <v>0</v>
      </c>
      <c r="P110" s="31"/>
      <c r="Q110" s="25">
        <f t="shared" si="14"/>
        <v>0</v>
      </c>
      <c r="R110" s="26">
        <f t="shared" si="15"/>
        <v>0</v>
      </c>
    </row>
    <row r="111" spans="2:18" ht="14.4" x14ac:dyDescent="0.3"/>
    <row r="112" spans="2:18" ht="24" customHeight="1" x14ac:dyDescent="0.3">
      <c r="B112" s="49" t="s">
        <v>59</v>
      </c>
      <c r="C112" s="49"/>
      <c r="D112" s="49"/>
      <c r="E112" s="49"/>
      <c r="F112" s="49"/>
      <c r="G112" s="49"/>
      <c r="H112" s="49"/>
      <c r="I112" s="49"/>
      <c r="J112" s="49"/>
      <c r="K112" s="49"/>
      <c r="L112" s="49"/>
      <c r="M112" s="49"/>
      <c r="N112" s="49"/>
      <c r="O112" s="49"/>
      <c r="P112" s="49"/>
      <c r="Q112" s="49"/>
      <c r="R112" s="13"/>
    </row>
    <row r="113" spans="1:18" ht="103.5" customHeight="1" x14ac:dyDescent="0.3">
      <c r="B113" s="44" t="s">
        <v>58</v>
      </c>
      <c r="C113" s="44"/>
      <c r="D113" s="44"/>
      <c r="E113" s="44"/>
      <c r="F113" s="44"/>
      <c r="G113" s="44"/>
      <c r="H113" s="44"/>
      <c r="I113" s="44"/>
      <c r="J113" s="44"/>
      <c r="K113" s="44"/>
      <c r="L113" s="44"/>
      <c r="M113" s="44"/>
      <c r="N113" s="44"/>
      <c r="O113" s="44"/>
      <c r="P113" s="44"/>
      <c r="Q113" s="44"/>
      <c r="R113" s="13"/>
    </row>
    <row r="114" spans="1:18" ht="15" customHeight="1" x14ac:dyDescent="0.3">
      <c r="B114" s="23"/>
      <c r="C114" s="23"/>
      <c r="D114" s="23"/>
      <c r="E114" s="23"/>
      <c r="F114" s="23"/>
      <c r="G114" s="23"/>
      <c r="H114" s="23"/>
      <c r="I114" s="23"/>
      <c r="J114" s="23"/>
      <c r="K114" s="23"/>
      <c r="L114" s="23"/>
      <c r="M114" s="23"/>
      <c r="N114" s="23"/>
      <c r="O114" s="23"/>
      <c r="P114" s="23"/>
      <c r="Q114" s="23"/>
      <c r="R114" s="13"/>
    </row>
    <row r="115" spans="1:18" ht="276.75" customHeight="1" x14ac:dyDescent="0.3">
      <c r="B115" s="43" t="s">
        <v>6</v>
      </c>
      <c r="C115" s="43"/>
      <c r="D115" s="43"/>
      <c r="E115" s="43"/>
      <c r="F115" s="43"/>
      <c r="G115" s="43"/>
      <c r="H115" s="43"/>
      <c r="I115" s="43"/>
      <c r="J115" s="43"/>
      <c r="K115" s="43"/>
      <c r="L115" s="43"/>
      <c r="M115" s="43"/>
      <c r="N115" s="43"/>
      <c r="O115" s="43"/>
      <c r="P115" s="43"/>
      <c r="Q115" s="43"/>
      <c r="R115" s="13"/>
    </row>
    <row r="116" spans="1:18" s="2" customFormat="1" ht="14.4" x14ac:dyDescent="0.3">
      <c r="A116" s="7"/>
      <c r="B116" s="27"/>
      <c r="C116" s="27"/>
      <c r="D116" s="27"/>
      <c r="E116" s="27"/>
      <c r="F116" s="27"/>
      <c r="G116" s="13"/>
      <c r="H116" s="13"/>
      <c r="I116" s="28"/>
      <c r="J116" s="28"/>
      <c r="K116" s="28"/>
      <c r="L116" s="28"/>
      <c r="M116" s="28"/>
      <c r="N116" s="13"/>
    </row>
    <row r="117" spans="1:18" s="2" customFormat="1" ht="14.4" x14ac:dyDescent="0.3">
      <c r="A117" s="7"/>
      <c r="B117" s="60" t="s">
        <v>44</v>
      </c>
      <c r="C117" s="60"/>
      <c r="D117" s="60"/>
      <c r="E117" s="60"/>
      <c r="F117" s="60"/>
      <c r="G117" s="13"/>
      <c r="H117" s="13"/>
      <c r="I117" s="28"/>
      <c r="J117" s="28"/>
      <c r="K117" s="28"/>
      <c r="L117" s="28"/>
      <c r="M117" s="28"/>
      <c r="N117" s="13"/>
    </row>
    <row r="118" spans="1:18" s="2" customFormat="1" ht="14.4" x14ac:dyDescent="0.3">
      <c r="A118" s="7"/>
      <c r="B118" s="60"/>
      <c r="C118" s="60"/>
      <c r="D118" s="60"/>
      <c r="E118" s="60"/>
      <c r="F118" s="60"/>
      <c r="G118" s="13"/>
      <c r="H118" s="13"/>
      <c r="I118" s="28"/>
      <c r="J118" s="28"/>
      <c r="K118" s="28"/>
      <c r="L118" s="28"/>
      <c r="M118" s="28"/>
      <c r="N118" s="13"/>
    </row>
    <row r="119" spans="1:18" s="2" customFormat="1" ht="15" thickBot="1" x14ac:dyDescent="0.35">
      <c r="A119" s="7"/>
      <c r="B119" s="61"/>
      <c r="C119" s="61"/>
      <c r="D119" s="61"/>
      <c r="E119" s="61"/>
      <c r="F119" s="61"/>
      <c r="G119" s="13"/>
      <c r="H119" s="13"/>
      <c r="I119" s="28"/>
      <c r="J119" s="28"/>
      <c r="K119" s="28"/>
      <c r="L119" s="28"/>
      <c r="M119" s="28"/>
      <c r="N119" s="13"/>
    </row>
    <row r="120" spans="1:18" s="2" customFormat="1" ht="14.4" x14ac:dyDescent="0.3">
      <c r="A120" s="7"/>
      <c r="B120" s="62" t="s">
        <v>45</v>
      </c>
      <c r="C120" s="62"/>
      <c r="D120" s="62"/>
      <c r="E120" s="62"/>
      <c r="F120" s="62"/>
      <c r="G120" s="13"/>
      <c r="H120" s="13"/>
      <c r="I120" s="28"/>
      <c r="J120" s="28"/>
      <c r="K120" s="28"/>
      <c r="L120" s="28"/>
      <c r="M120" s="28"/>
      <c r="N120" s="13"/>
    </row>
    <row r="121" spans="1:18" s="2" customFormat="1" ht="14.4" x14ac:dyDescent="0.3">
      <c r="A121" s="7"/>
      <c r="B121" s="62" t="s">
        <v>46</v>
      </c>
      <c r="C121" s="62"/>
      <c r="D121" s="62"/>
      <c r="E121" s="62"/>
      <c r="F121" s="62"/>
      <c r="G121" s="13"/>
      <c r="H121" s="13"/>
      <c r="I121" s="28"/>
      <c r="J121" s="28"/>
      <c r="K121" s="28"/>
      <c r="L121" s="28"/>
      <c r="M121" s="28"/>
      <c r="N121" s="13"/>
    </row>
    <row r="122" spans="1:18" s="2" customFormat="1" ht="14.4" x14ac:dyDescent="0.3">
      <c r="A122" s="7"/>
      <c r="B122" s="27"/>
      <c r="C122" s="27"/>
      <c r="D122" s="27"/>
      <c r="E122" s="27"/>
      <c r="F122" s="27"/>
      <c r="G122" s="13"/>
      <c r="H122" s="13"/>
      <c r="I122" s="28"/>
      <c r="J122" s="28"/>
      <c r="K122" s="28"/>
      <c r="L122" s="28"/>
      <c r="M122" s="28"/>
      <c r="N122" s="13"/>
    </row>
    <row r="123" spans="1:18" s="2" customFormat="1" ht="14.4" x14ac:dyDescent="0.3">
      <c r="A123" s="7"/>
      <c r="B123" s="28" t="s">
        <v>47</v>
      </c>
      <c r="C123" s="27"/>
      <c r="D123" s="27"/>
      <c r="E123" s="27"/>
      <c r="F123" s="27"/>
      <c r="G123" s="13"/>
      <c r="H123" s="13"/>
      <c r="I123" s="28"/>
      <c r="J123" s="28"/>
      <c r="K123" s="28"/>
      <c r="L123" s="28"/>
      <c r="M123" s="28"/>
      <c r="N123" s="13"/>
    </row>
    <row r="124" spans="1:18" s="2" customFormat="1" ht="14.25" customHeight="1" x14ac:dyDescent="0.25">
      <c r="A124" s="58" t="s">
        <v>15</v>
      </c>
      <c r="B124" s="58"/>
      <c r="C124" s="58"/>
      <c r="D124" s="58"/>
      <c r="E124" s="58"/>
      <c r="F124" s="58"/>
      <c r="G124" s="58"/>
      <c r="H124" s="58"/>
      <c r="I124" s="58"/>
      <c r="J124" s="58"/>
      <c r="K124" s="58"/>
      <c r="L124" s="58"/>
      <c r="M124" s="58"/>
      <c r="N124" s="58"/>
      <c r="O124" s="58"/>
      <c r="P124" s="58"/>
      <c r="Q124" s="58"/>
      <c r="R124" s="58"/>
    </row>
    <row r="125" spans="1:18" s="2" customFormat="1" ht="13.8" x14ac:dyDescent="0.25">
      <c r="A125" s="48" t="s">
        <v>16</v>
      </c>
      <c r="B125" s="48"/>
      <c r="C125" s="48"/>
      <c r="D125" s="48"/>
      <c r="E125" s="48"/>
      <c r="F125" s="48"/>
      <c r="G125" s="48"/>
      <c r="H125" s="48"/>
      <c r="I125" s="48"/>
      <c r="J125" s="48"/>
      <c r="K125" s="48"/>
      <c r="L125" s="48"/>
      <c r="M125" s="48"/>
      <c r="N125" s="48"/>
      <c r="O125" s="48"/>
      <c r="P125" s="48"/>
      <c r="Q125" s="48"/>
      <c r="R125" s="48"/>
    </row>
    <row r="126" spans="1:18" s="2" customFormat="1" ht="15" customHeight="1" x14ac:dyDescent="0.25">
      <c r="A126" s="48" t="s">
        <v>17</v>
      </c>
      <c r="B126" s="48"/>
      <c r="C126" s="48"/>
      <c r="D126" s="48"/>
      <c r="E126" s="48"/>
      <c r="F126" s="48"/>
      <c r="G126" s="48"/>
      <c r="H126" s="48"/>
      <c r="I126" s="48"/>
      <c r="J126" s="48"/>
      <c r="K126" s="48"/>
      <c r="L126" s="48"/>
      <c r="M126" s="48"/>
      <c r="N126" s="48"/>
      <c r="O126" s="48"/>
      <c r="P126" s="48"/>
      <c r="Q126" s="48"/>
      <c r="R126" s="48"/>
    </row>
    <row r="127" spans="1:18" s="2" customFormat="1" ht="13.8" x14ac:dyDescent="0.25">
      <c r="A127" s="48" t="s">
        <v>18</v>
      </c>
      <c r="B127" s="48"/>
      <c r="C127" s="48"/>
      <c r="D127" s="48"/>
      <c r="E127" s="48"/>
      <c r="F127" s="48"/>
      <c r="G127" s="48"/>
      <c r="H127" s="48"/>
      <c r="I127" s="48"/>
      <c r="J127" s="48"/>
      <c r="K127" s="48"/>
      <c r="L127" s="48"/>
      <c r="M127" s="48"/>
      <c r="N127" s="48"/>
      <c r="O127" s="48"/>
      <c r="P127" s="48"/>
      <c r="Q127" s="48"/>
      <c r="R127" s="48"/>
    </row>
    <row r="128" spans="1:18" ht="15" customHeight="1" x14ac:dyDescent="0.3">
      <c r="A128" s="2"/>
      <c r="D128" s="17"/>
      <c r="F128" s="2"/>
      <c r="G128" s="2"/>
      <c r="H128" s="2"/>
      <c r="I128" s="29"/>
      <c r="Q128" s="7"/>
      <c r="R128" s="7"/>
    </row>
    <row r="129" spans="1:18" ht="15" customHeight="1" x14ac:dyDescent="0.3">
      <c r="A129" s="59" t="s">
        <v>19</v>
      </c>
      <c r="B129" s="59"/>
      <c r="C129" s="59"/>
      <c r="D129" s="59"/>
      <c r="E129" s="59"/>
      <c r="F129" s="59"/>
      <c r="G129" s="59"/>
      <c r="H129" s="59"/>
      <c r="I129" s="59"/>
      <c r="J129" s="59"/>
      <c r="K129" s="59"/>
      <c r="L129" s="59"/>
      <c r="M129" s="59"/>
      <c r="N129" s="59"/>
      <c r="O129" s="59"/>
      <c r="P129" s="59"/>
      <c r="Q129" s="59"/>
      <c r="R129" s="59"/>
    </row>
    <row r="130" spans="1:18" ht="15" customHeight="1" x14ac:dyDescent="0.3">
      <c r="A130" s="59" t="s">
        <v>20</v>
      </c>
      <c r="B130" s="59"/>
      <c r="C130" s="59"/>
      <c r="D130" s="59"/>
      <c r="E130" s="59"/>
      <c r="F130" s="59"/>
      <c r="G130" s="59"/>
      <c r="H130" s="59"/>
      <c r="I130" s="59"/>
      <c r="J130" s="59"/>
      <c r="K130" s="59"/>
      <c r="L130" s="59"/>
      <c r="M130" s="59"/>
      <c r="N130" s="59"/>
      <c r="O130" s="59"/>
      <c r="P130" s="59"/>
      <c r="Q130" s="59"/>
      <c r="R130" s="59"/>
    </row>
    <row r="131" spans="1:18" ht="0" hidden="1" customHeight="1" x14ac:dyDescent="0.3">
      <c r="A131" s="57" t="s">
        <v>20</v>
      </c>
      <c r="B131" s="57"/>
      <c r="C131" s="57"/>
      <c r="D131" s="57"/>
      <c r="E131" s="57"/>
      <c r="F131" s="57"/>
      <c r="G131" s="57"/>
      <c r="H131" s="57"/>
      <c r="I131" s="57"/>
      <c r="J131" s="57"/>
      <c r="K131" s="57"/>
      <c r="L131" s="57"/>
      <c r="M131" s="57"/>
    </row>
  </sheetData>
  <sheetProtection selectLockedCells="1"/>
  <mergeCells count="131">
    <mergeCell ref="C107:D107"/>
    <mergeCell ref="C108:D108"/>
    <mergeCell ref="C109:D109"/>
    <mergeCell ref="C110:D110"/>
    <mergeCell ref="C102:D102"/>
    <mergeCell ref="C103:D103"/>
    <mergeCell ref="C104:D104"/>
    <mergeCell ref="C105:D105"/>
    <mergeCell ref="C106:D106"/>
    <mergeCell ref="C97:D97"/>
    <mergeCell ref="C98:D98"/>
    <mergeCell ref="C99:D99"/>
    <mergeCell ref="C100:D100"/>
    <mergeCell ref="C101:D101"/>
    <mergeCell ref="C92:D92"/>
    <mergeCell ref="C93:D93"/>
    <mergeCell ref="C94:D94"/>
    <mergeCell ref="C95:D95"/>
    <mergeCell ref="C96:D96"/>
    <mergeCell ref="C87:D87"/>
    <mergeCell ref="C88:D88"/>
    <mergeCell ref="C89:D89"/>
    <mergeCell ref="C90:D90"/>
    <mergeCell ref="C91:D91"/>
    <mergeCell ref="C82:D82"/>
    <mergeCell ref="C83:D83"/>
    <mergeCell ref="C84:D84"/>
    <mergeCell ref="C85:D85"/>
    <mergeCell ref="C86:D86"/>
    <mergeCell ref="C77:D77"/>
    <mergeCell ref="C78:D78"/>
    <mergeCell ref="C79:D79"/>
    <mergeCell ref="C80:D80"/>
    <mergeCell ref="C81:D81"/>
    <mergeCell ref="C72:D72"/>
    <mergeCell ref="C73:D73"/>
    <mergeCell ref="C74:D74"/>
    <mergeCell ref="C75:D75"/>
    <mergeCell ref="C76:D76"/>
    <mergeCell ref="C67:D67"/>
    <mergeCell ref="C68:D68"/>
    <mergeCell ref="C69:D69"/>
    <mergeCell ref="C70:D70"/>
    <mergeCell ref="C71:D71"/>
    <mergeCell ref="C62:D62"/>
    <mergeCell ref="C63:D63"/>
    <mergeCell ref="C64:D64"/>
    <mergeCell ref="C65:D65"/>
    <mergeCell ref="C66:D66"/>
    <mergeCell ref="C57:D57"/>
    <mergeCell ref="C58:D58"/>
    <mergeCell ref="C59:D59"/>
    <mergeCell ref="C60:D60"/>
    <mergeCell ref="C61:D61"/>
    <mergeCell ref="R21:R22"/>
    <mergeCell ref="C47:D47"/>
    <mergeCell ref="C35:D35"/>
    <mergeCell ref="C44:D44"/>
    <mergeCell ref="C45:D45"/>
    <mergeCell ref="C46:D46"/>
    <mergeCell ref="C25:D25"/>
    <mergeCell ref="C26:D26"/>
    <mergeCell ref="C27:D27"/>
    <mergeCell ref="C28:D28"/>
    <mergeCell ref="C29:D29"/>
    <mergeCell ref="C30:D30"/>
    <mergeCell ref="C31:D31"/>
    <mergeCell ref="C32:D32"/>
    <mergeCell ref="C33:D33"/>
    <mergeCell ref="C34:D34"/>
    <mergeCell ref="B117:F119"/>
    <mergeCell ref="B120:F120"/>
    <mergeCell ref="B121:F121"/>
    <mergeCell ref="B12:Q13"/>
    <mergeCell ref="B15:Q15"/>
    <mergeCell ref="B16:Q16"/>
    <mergeCell ref="B18:I18"/>
    <mergeCell ref="J18:Q18"/>
    <mergeCell ref="N21:O21"/>
    <mergeCell ref="P21:Q21"/>
    <mergeCell ref="C23:D23"/>
    <mergeCell ref="C24:D24"/>
    <mergeCell ref="C50:D50"/>
    <mergeCell ref="C51:D51"/>
    <mergeCell ref="B112:Q112"/>
    <mergeCell ref="C52:D52"/>
    <mergeCell ref="A131:M131"/>
    <mergeCell ref="A124:R124"/>
    <mergeCell ref="A125:R125"/>
    <mergeCell ref="A126:R126"/>
    <mergeCell ref="A127:R127"/>
    <mergeCell ref="A130:R130"/>
    <mergeCell ref="A129:R129"/>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H21:H22"/>
    <mergeCell ref="B115:Q115"/>
    <mergeCell ref="C36:D36"/>
    <mergeCell ref="C37:D37"/>
    <mergeCell ref="C38:D38"/>
    <mergeCell ref="C39:D39"/>
    <mergeCell ref="C40:D40"/>
    <mergeCell ref="C41:D41"/>
    <mergeCell ref="C42:D42"/>
    <mergeCell ref="C43:D43"/>
    <mergeCell ref="B113:Q113"/>
    <mergeCell ref="C49:D49"/>
    <mergeCell ref="C48:D48"/>
    <mergeCell ref="C53:D53"/>
    <mergeCell ref="C54:D54"/>
    <mergeCell ref="C55:D55"/>
    <mergeCell ref="C56:D56"/>
    <mergeCell ref="Q4:R4"/>
    <mergeCell ref="Q5:R5"/>
    <mergeCell ref="C2:P2"/>
    <mergeCell ref="C3:P3"/>
    <mergeCell ref="C4:P5"/>
    <mergeCell ref="Q2:R2"/>
    <mergeCell ref="Q3:R3"/>
  </mergeCells>
  <conditionalFormatting sqref="I23:I110">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R110">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E110" xr:uid="{00000000-0002-0000-0000-000000000000}">
      <formula1>0</formula1>
      <formula2>100000000000</formula2>
    </dataValidation>
    <dataValidation type="whole" allowBlank="1" showInputMessage="1" showErrorMessage="1" sqref="H23:H110"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N23:N110 L23:L110 P23:P110 J23:J110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RowHeight="14.4" x14ac:dyDescent="0.3"/>
  <sheetData>
    <row r="1" spans="1:9" x14ac:dyDescent="0.3">
      <c r="A1" s="79" t="s">
        <v>21</v>
      </c>
      <c r="B1" s="79"/>
      <c r="C1" s="79"/>
      <c r="D1" s="79"/>
      <c r="E1" s="79"/>
      <c r="F1" s="79"/>
      <c r="G1" s="79"/>
      <c r="H1" s="79"/>
      <c r="I1" s="79"/>
    </row>
    <row r="2" spans="1:9" x14ac:dyDescent="0.3">
      <c r="A2" s="80" t="s">
        <v>22</v>
      </c>
      <c r="B2" s="80" t="s">
        <v>23</v>
      </c>
      <c r="C2" s="80"/>
      <c r="D2" s="80"/>
      <c r="E2" s="80"/>
      <c r="F2" s="79" t="s">
        <v>24</v>
      </c>
      <c r="G2" s="79"/>
      <c r="H2" s="79"/>
      <c r="I2" s="79"/>
    </row>
    <row r="3" spans="1:9" x14ac:dyDescent="0.3">
      <c r="A3" s="80"/>
      <c r="B3" s="15" t="s">
        <v>25</v>
      </c>
      <c r="C3" s="15" t="s">
        <v>26</v>
      </c>
      <c r="D3" s="80" t="s">
        <v>27</v>
      </c>
      <c r="E3" s="80"/>
      <c r="F3" s="79"/>
      <c r="G3" s="79"/>
      <c r="H3" s="79"/>
      <c r="I3" s="79"/>
    </row>
    <row r="4" spans="1:9" x14ac:dyDescent="0.3">
      <c r="A4" s="14">
        <v>1</v>
      </c>
      <c r="B4" s="14">
        <v>2023</v>
      </c>
      <c r="C4" s="14">
        <v>7</v>
      </c>
      <c r="D4" s="77">
        <v>31</v>
      </c>
      <c r="E4" s="77"/>
      <c r="F4" s="78" t="s">
        <v>28</v>
      </c>
      <c r="G4" s="78"/>
      <c r="H4" s="78"/>
      <c r="I4" s="78"/>
    </row>
    <row r="5" spans="1:9" ht="48.75" customHeight="1" x14ac:dyDescent="0.3">
      <c r="A5" s="14">
        <v>2</v>
      </c>
      <c r="B5" s="14">
        <v>2024</v>
      </c>
      <c r="C5" s="14">
        <v>7</v>
      </c>
      <c r="D5" s="77">
        <v>31</v>
      </c>
      <c r="E5" s="77"/>
      <c r="F5" s="78" t="s">
        <v>61</v>
      </c>
      <c r="G5" s="78"/>
      <c r="H5" s="78"/>
      <c r="I5" s="78"/>
    </row>
    <row r="6" spans="1:9" x14ac:dyDescent="0.3">
      <c r="A6" s="80" t="s">
        <v>29</v>
      </c>
      <c r="B6" s="80"/>
      <c r="C6" s="80"/>
      <c r="D6" s="80"/>
      <c r="E6" s="80"/>
      <c r="F6" s="80"/>
      <c r="G6" s="80"/>
      <c r="H6" s="80"/>
      <c r="I6" s="80"/>
    </row>
    <row r="7" spans="1:9" x14ac:dyDescent="0.3">
      <c r="A7" s="80" t="s">
        <v>30</v>
      </c>
      <c r="B7" s="80"/>
      <c r="C7" s="80"/>
      <c r="D7" s="80"/>
      <c r="E7" s="80" t="s">
        <v>31</v>
      </c>
      <c r="F7" s="80"/>
      <c r="G7" s="80"/>
      <c r="H7" s="80"/>
      <c r="I7" s="80"/>
    </row>
    <row r="8" spans="1:9" x14ac:dyDescent="0.3">
      <c r="A8" s="77" t="s">
        <v>33</v>
      </c>
      <c r="B8" s="77"/>
      <c r="C8" s="77"/>
      <c r="D8" s="77"/>
      <c r="E8" s="77" t="s">
        <v>34</v>
      </c>
      <c r="F8" s="77"/>
      <c r="G8" s="77"/>
      <c r="H8" s="77"/>
      <c r="I8" s="77"/>
    </row>
    <row r="9" spans="1:9" x14ac:dyDescent="0.3">
      <c r="A9" s="80" t="s">
        <v>32</v>
      </c>
      <c r="B9" s="80"/>
      <c r="C9" s="80"/>
      <c r="D9" s="80"/>
      <c r="E9" s="80"/>
      <c r="F9" s="80"/>
      <c r="G9" s="80"/>
      <c r="H9" s="80"/>
      <c r="I9" s="80"/>
    </row>
    <row r="10" spans="1:9" x14ac:dyDescent="0.3">
      <c r="A10" s="80" t="s">
        <v>30</v>
      </c>
      <c r="B10" s="80"/>
      <c r="C10" s="80"/>
      <c r="D10" s="80"/>
      <c r="E10" s="80" t="s">
        <v>31</v>
      </c>
      <c r="F10" s="80"/>
      <c r="G10" s="80"/>
      <c r="H10" s="80"/>
      <c r="I10" s="80"/>
    </row>
    <row r="11" spans="1:9" x14ac:dyDescent="0.3">
      <c r="A11" s="77" t="s">
        <v>35</v>
      </c>
      <c r="B11" s="77"/>
      <c r="C11" s="77"/>
      <c r="D11" s="77"/>
      <c r="E11" s="77" t="s">
        <v>36</v>
      </c>
      <c r="F11" s="77"/>
      <c r="G11" s="77"/>
      <c r="H11" s="77"/>
      <c r="I11" s="77"/>
    </row>
    <row r="12" spans="1:9" x14ac:dyDescent="0.3">
      <c r="A12" s="79" t="s">
        <v>37</v>
      </c>
      <c r="B12" s="79"/>
      <c r="C12" s="79"/>
      <c r="D12" s="79"/>
      <c r="E12" s="79"/>
      <c r="F12" s="79"/>
      <c r="G12" s="79"/>
      <c r="H12" s="79"/>
      <c r="I12" s="79"/>
    </row>
    <row r="13" spans="1:9" x14ac:dyDescent="0.3">
      <c r="A13" s="80" t="s">
        <v>30</v>
      </c>
      <c r="B13" s="80"/>
      <c r="C13" s="80"/>
      <c r="D13" s="80" t="s">
        <v>31</v>
      </c>
      <c r="E13" s="80"/>
      <c r="F13" s="80"/>
      <c r="G13" s="80" t="s">
        <v>38</v>
      </c>
      <c r="H13" s="80"/>
      <c r="I13" s="80"/>
    </row>
    <row r="14" spans="1:9" x14ac:dyDescent="0.3">
      <c r="A14" s="80"/>
      <c r="B14" s="80"/>
      <c r="C14" s="80"/>
      <c r="D14" s="80"/>
      <c r="E14" s="80"/>
      <c r="F14" s="80"/>
      <c r="G14" s="15" t="s">
        <v>25</v>
      </c>
      <c r="H14" s="15" t="s">
        <v>26</v>
      </c>
      <c r="I14" s="15" t="s">
        <v>27</v>
      </c>
    </row>
    <row r="15" spans="1:9" x14ac:dyDescent="0.3">
      <c r="A15" s="77" t="s">
        <v>39</v>
      </c>
      <c r="B15" s="77"/>
      <c r="C15" s="77"/>
      <c r="D15" s="77" t="s">
        <v>40</v>
      </c>
      <c r="E15" s="77"/>
      <c r="F15" s="77"/>
      <c r="G15" s="14">
        <v>2024</v>
      </c>
      <c r="H15" s="14">
        <v>7</v>
      </c>
      <c r="I15" s="14">
        <v>31</v>
      </c>
    </row>
  </sheetData>
  <mergeCells count="25">
    <mergeCell ref="D5:E5"/>
    <mergeCell ref="F5:I5"/>
    <mergeCell ref="A12:I12"/>
    <mergeCell ref="A13:C14"/>
    <mergeCell ref="D13:F14"/>
    <mergeCell ref="G13:I13"/>
    <mergeCell ref="A15:C15"/>
    <mergeCell ref="D15:F15"/>
    <mergeCell ref="A11:D11"/>
    <mergeCell ref="E11:I11"/>
    <mergeCell ref="A6:I6"/>
    <mergeCell ref="A7:D7"/>
    <mergeCell ref="E7:I7"/>
    <mergeCell ref="A8:D8"/>
    <mergeCell ref="E8:I8"/>
    <mergeCell ref="A9:I9"/>
    <mergeCell ref="A10:D10"/>
    <mergeCell ref="E10:I10"/>
    <mergeCell ref="D4:E4"/>
    <mergeCell ref="F4:I4"/>
    <mergeCell ref="A1:I1"/>
    <mergeCell ref="A2:A3"/>
    <mergeCell ref="B2:E2"/>
    <mergeCell ref="F2:I3"/>
    <mergeCell ref="D3:E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RowHeight="14.4" x14ac:dyDescent="0.3"/>
  <cols>
    <col min="3" max="4" width="11.5546875" style="1"/>
  </cols>
  <sheetData>
    <row r="3" spans="3:7" x14ac:dyDescent="0.3">
      <c r="G3" s="1"/>
    </row>
    <row r="4" spans="3:7" x14ac:dyDescent="0.3">
      <c r="G4" s="1"/>
    </row>
    <row r="5" spans="3:7" x14ac:dyDescent="0.3">
      <c r="C5" s="1">
        <v>0.01</v>
      </c>
    </row>
    <row r="6" spans="3:7" x14ac:dyDescent="0.3">
      <c r="C6" s="1">
        <v>0.02</v>
      </c>
    </row>
    <row r="7" spans="3:7" x14ac:dyDescent="0.3">
      <c r="C7" s="1">
        <f>+C6+0.01</f>
        <v>0.03</v>
      </c>
    </row>
    <row r="8" spans="3:7" x14ac:dyDescent="0.3">
      <c r="C8" s="1">
        <f t="shared" ref="C8:C71" si="0">+C7+0.01</f>
        <v>0.04</v>
      </c>
    </row>
    <row r="9" spans="3:7" x14ac:dyDescent="0.3">
      <c r="C9" s="1">
        <f t="shared" si="0"/>
        <v>0.05</v>
      </c>
    </row>
    <row r="10" spans="3:7" x14ac:dyDescent="0.3">
      <c r="C10" s="1">
        <f t="shared" si="0"/>
        <v>6.0000000000000005E-2</v>
      </c>
    </row>
    <row r="11" spans="3:7" x14ac:dyDescent="0.3">
      <c r="C11" s="1">
        <f t="shared" si="0"/>
        <v>7.0000000000000007E-2</v>
      </c>
    </row>
    <row r="12" spans="3:7" x14ac:dyDescent="0.3">
      <c r="C12" s="1">
        <f t="shared" si="0"/>
        <v>0.08</v>
      </c>
    </row>
    <row r="13" spans="3:7" x14ac:dyDescent="0.3">
      <c r="C13" s="1">
        <f t="shared" si="0"/>
        <v>0.09</v>
      </c>
    </row>
    <row r="14" spans="3:7" x14ac:dyDescent="0.3">
      <c r="C14" s="1">
        <f t="shared" si="0"/>
        <v>9.9999999999999992E-2</v>
      </c>
    </row>
    <row r="15" spans="3:7" x14ac:dyDescent="0.3">
      <c r="C15" s="1">
        <f t="shared" si="0"/>
        <v>0.10999999999999999</v>
      </c>
    </row>
    <row r="16" spans="3:7" x14ac:dyDescent="0.3">
      <c r="C16" s="1">
        <f t="shared" si="0"/>
        <v>0.11999999999999998</v>
      </c>
    </row>
    <row r="17" spans="3:3" x14ac:dyDescent="0.3">
      <c r="C17" s="1">
        <f t="shared" si="0"/>
        <v>0.12999999999999998</v>
      </c>
    </row>
    <row r="18" spans="3:3" x14ac:dyDescent="0.3">
      <c r="C18" s="1">
        <f t="shared" si="0"/>
        <v>0.13999999999999999</v>
      </c>
    </row>
    <row r="19" spans="3:3" x14ac:dyDescent="0.3">
      <c r="C19" s="1">
        <f t="shared" si="0"/>
        <v>0.15</v>
      </c>
    </row>
    <row r="20" spans="3:3" x14ac:dyDescent="0.3">
      <c r="C20" s="1">
        <f t="shared" si="0"/>
        <v>0.16</v>
      </c>
    </row>
    <row r="21" spans="3:3" x14ac:dyDescent="0.3">
      <c r="C21" s="1">
        <f t="shared" si="0"/>
        <v>0.17</v>
      </c>
    </row>
    <row r="22" spans="3:3" x14ac:dyDescent="0.3">
      <c r="C22" s="1">
        <f t="shared" si="0"/>
        <v>0.18000000000000002</v>
      </c>
    </row>
    <row r="23" spans="3:3" x14ac:dyDescent="0.3">
      <c r="C23" s="1">
        <f t="shared" si="0"/>
        <v>0.19000000000000003</v>
      </c>
    </row>
    <row r="24" spans="3:3" x14ac:dyDescent="0.3">
      <c r="C24" s="1">
        <f t="shared" si="0"/>
        <v>0.20000000000000004</v>
      </c>
    </row>
    <row r="25" spans="3:3" x14ac:dyDescent="0.3">
      <c r="C25" s="1">
        <f t="shared" si="0"/>
        <v>0.21000000000000005</v>
      </c>
    </row>
    <row r="26" spans="3:3" x14ac:dyDescent="0.3">
      <c r="C26" s="1">
        <f t="shared" si="0"/>
        <v>0.22000000000000006</v>
      </c>
    </row>
    <row r="27" spans="3:3" x14ac:dyDescent="0.3">
      <c r="C27" s="1">
        <f t="shared" si="0"/>
        <v>0.23000000000000007</v>
      </c>
    </row>
    <row r="28" spans="3:3" x14ac:dyDescent="0.3">
      <c r="C28" s="1">
        <f t="shared" si="0"/>
        <v>0.24000000000000007</v>
      </c>
    </row>
    <row r="29" spans="3:3" x14ac:dyDescent="0.3">
      <c r="C29" s="1">
        <f t="shared" si="0"/>
        <v>0.25000000000000006</v>
      </c>
    </row>
    <row r="30" spans="3:3" x14ac:dyDescent="0.3">
      <c r="C30" s="1">
        <f t="shared" si="0"/>
        <v>0.26000000000000006</v>
      </c>
    </row>
    <row r="31" spans="3:3" x14ac:dyDescent="0.3">
      <c r="C31" s="1">
        <f t="shared" si="0"/>
        <v>0.27000000000000007</v>
      </c>
    </row>
    <row r="32" spans="3:3" x14ac:dyDescent="0.3">
      <c r="C32" s="1">
        <f t="shared" si="0"/>
        <v>0.28000000000000008</v>
      </c>
    </row>
    <row r="33" spans="3:3" x14ac:dyDescent="0.3">
      <c r="C33" s="1">
        <f t="shared" si="0"/>
        <v>0.29000000000000009</v>
      </c>
    </row>
    <row r="34" spans="3:3" x14ac:dyDescent="0.3">
      <c r="C34" s="1">
        <f t="shared" si="0"/>
        <v>0.3000000000000001</v>
      </c>
    </row>
    <row r="35" spans="3:3" x14ac:dyDescent="0.3">
      <c r="C35" s="1">
        <f t="shared" si="0"/>
        <v>0.31000000000000011</v>
      </c>
    </row>
    <row r="36" spans="3:3" x14ac:dyDescent="0.3">
      <c r="C36" s="1">
        <f t="shared" si="0"/>
        <v>0.32000000000000012</v>
      </c>
    </row>
    <row r="37" spans="3:3" x14ac:dyDescent="0.3">
      <c r="C37" s="1">
        <f t="shared" si="0"/>
        <v>0.33000000000000013</v>
      </c>
    </row>
    <row r="38" spans="3:3" x14ac:dyDescent="0.3">
      <c r="C38" s="1">
        <f t="shared" si="0"/>
        <v>0.34000000000000014</v>
      </c>
    </row>
    <row r="39" spans="3:3" x14ac:dyDescent="0.3">
      <c r="C39" s="1">
        <f t="shared" si="0"/>
        <v>0.35000000000000014</v>
      </c>
    </row>
    <row r="40" spans="3:3" x14ac:dyDescent="0.3">
      <c r="C40" s="1">
        <f t="shared" si="0"/>
        <v>0.36000000000000015</v>
      </c>
    </row>
    <row r="41" spans="3:3" x14ac:dyDescent="0.3">
      <c r="C41" s="1">
        <f t="shared" si="0"/>
        <v>0.37000000000000016</v>
      </c>
    </row>
    <row r="42" spans="3:3" x14ac:dyDescent="0.3">
      <c r="C42" s="1">
        <f t="shared" si="0"/>
        <v>0.38000000000000017</v>
      </c>
    </row>
    <row r="43" spans="3:3" x14ac:dyDescent="0.3">
      <c r="C43" s="1">
        <f t="shared" si="0"/>
        <v>0.39000000000000018</v>
      </c>
    </row>
    <row r="44" spans="3:3" x14ac:dyDescent="0.3">
      <c r="C44" s="1">
        <f t="shared" si="0"/>
        <v>0.40000000000000019</v>
      </c>
    </row>
    <row r="45" spans="3:3" x14ac:dyDescent="0.3">
      <c r="C45" s="1">
        <f t="shared" si="0"/>
        <v>0.4100000000000002</v>
      </c>
    </row>
    <row r="46" spans="3:3" x14ac:dyDescent="0.3">
      <c r="C46" s="1">
        <f t="shared" si="0"/>
        <v>0.42000000000000021</v>
      </c>
    </row>
    <row r="47" spans="3:3" x14ac:dyDescent="0.3">
      <c r="C47" s="1">
        <f t="shared" si="0"/>
        <v>0.43000000000000022</v>
      </c>
    </row>
    <row r="48" spans="3:3" x14ac:dyDescent="0.3">
      <c r="C48" s="1">
        <f t="shared" si="0"/>
        <v>0.44000000000000022</v>
      </c>
    </row>
    <row r="49" spans="3:3" x14ac:dyDescent="0.3">
      <c r="C49" s="1">
        <f t="shared" si="0"/>
        <v>0.45000000000000023</v>
      </c>
    </row>
    <row r="50" spans="3:3" x14ac:dyDescent="0.3">
      <c r="C50" s="1">
        <f t="shared" si="0"/>
        <v>0.46000000000000024</v>
      </c>
    </row>
    <row r="51" spans="3:3" x14ac:dyDescent="0.3">
      <c r="C51" s="1">
        <f t="shared" si="0"/>
        <v>0.47000000000000025</v>
      </c>
    </row>
    <row r="52" spans="3:3" x14ac:dyDescent="0.3">
      <c r="C52" s="1">
        <f t="shared" si="0"/>
        <v>0.48000000000000026</v>
      </c>
    </row>
    <row r="53" spans="3:3" x14ac:dyDescent="0.3">
      <c r="C53" s="1">
        <f t="shared" si="0"/>
        <v>0.49000000000000027</v>
      </c>
    </row>
    <row r="54" spans="3:3" x14ac:dyDescent="0.3">
      <c r="C54" s="1">
        <f t="shared" si="0"/>
        <v>0.50000000000000022</v>
      </c>
    </row>
    <row r="55" spans="3:3" x14ac:dyDescent="0.3">
      <c r="C55" s="1">
        <f t="shared" si="0"/>
        <v>0.51000000000000023</v>
      </c>
    </row>
    <row r="56" spans="3:3" x14ac:dyDescent="0.3">
      <c r="C56" s="1">
        <f t="shared" si="0"/>
        <v>0.52000000000000024</v>
      </c>
    </row>
    <row r="57" spans="3:3" x14ac:dyDescent="0.3">
      <c r="C57" s="1">
        <f t="shared" si="0"/>
        <v>0.53000000000000025</v>
      </c>
    </row>
    <row r="58" spans="3:3" x14ac:dyDescent="0.3">
      <c r="C58" s="1">
        <f t="shared" si="0"/>
        <v>0.54000000000000026</v>
      </c>
    </row>
    <row r="59" spans="3:3" x14ac:dyDescent="0.3">
      <c r="C59" s="1">
        <f t="shared" si="0"/>
        <v>0.55000000000000027</v>
      </c>
    </row>
    <row r="60" spans="3:3" x14ac:dyDescent="0.3">
      <c r="C60" s="1">
        <f t="shared" si="0"/>
        <v>0.56000000000000028</v>
      </c>
    </row>
    <row r="61" spans="3:3" x14ac:dyDescent="0.3">
      <c r="C61" s="1">
        <f t="shared" si="0"/>
        <v>0.57000000000000028</v>
      </c>
    </row>
    <row r="62" spans="3:3" x14ac:dyDescent="0.3">
      <c r="C62" s="1">
        <f t="shared" si="0"/>
        <v>0.58000000000000029</v>
      </c>
    </row>
    <row r="63" spans="3:3" x14ac:dyDescent="0.3">
      <c r="C63" s="1">
        <f t="shared" si="0"/>
        <v>0.5900000000000003</v>
      </c>
    </row>
    <row r="64" spans="3:3" x14ac:dyDescent="0.3">
      <c r="C64" s="1">
        <f t="shared" si="0"/>
        <v>0.60000000000000031</v>
      </c>
    </row>
    <row r="65" spans="3:3" x14ac:dyDescent="0.3">
      <c r="C65" s="1">
        <f t="shared" si="0"/>
        <v>0.61000000000000032</v>
      </c>
    </row>
    <row r="66" spans="3:3" x14ac:dyDescent="0.3">
      <c r="C66" s="1">
        <f t="shared" si="0"/>
        <v>0.62000000000000033</v>
      </c>
    </row>
    <row r="67" spans="3:3" x14ac:dyDescent="0.3">
      <c r="C67" s="1">
        <f t="shared" si="0"/>
        <v>0.63000000000000034</v>
      </c>
    </row>
    <row r="68" spans="3:3" x14ac:dyDescent="0.3">
      <c r="C68" s="1">
        <f t="shared" si="0"/>
        <v>0.64000000000000035</v>
      </c>
    </row>
    <row r="69" spans="3:3" x14ac:dyDescent="0.3">
      <c r="C69" s="1">
        <f t="shared" si="0"/>
        <v>0.65000000000000036</v>
      </c>
    </row>
    <row r="70" spans="3:3" x14ac:dyDescent="0.3">
      <c r="C70" s="1">
        <f t="shared" si="0"/>
        <v>0.66000000000000036</v>
      </c>
    </row>
    <row r="71" spans="3:3" x14ac:dyDescent="0.3">
      <c r="C71" s="1">
        <f t="shared" si="0"/>
        <v>0.67000000000000037</v>
      </c>
    </row>
    <row r="72" spans="3:3" x14ac:dyDescent="0.3">
      <c r="C72" s="1">
        <f t="shared" ref="C72:C104" si="1">+C71+0.01</f>
        <v>0.68000000000000038</v>
      </c>
    </row>
    <row r="73" spans="3:3" x14ac:dyDescent="0.3">
      <c r="C73" s="1">
        <f t="shared" si="1"/>
        <v>0.69000000000000039</v>
      </c>
    </row>
    <row r="74" spans="3:3" x14ac:dyDescent="0.3">
      <c r="C74" s="1">
        <f t="shared" si="1"/>
        <v>0.7000000000000004</v>
      </c>
    </row>
    <row r="75" spans="3:3" x14ac:dyDescent="0.3">
      <c r="C75" s="1">
        <f t="shared" si="1"/>
        <v>0.71000000000000041</v>
      </c>
    </row>
    <row r="76" spans="3:3" x14ac:dyDescent="0.3">
      <c r="C76" s="1">
        <f t="shared" si="1"/>
        <v>0.72000000000000042</v>
      </c>
    </row>
    <row r="77" spans="3:3" x14ac:dyDescent="0.3">
      <c r="C77" s="1">
        <f t="shared" si="1"/>
        <v>0.73000000000000043</v>
      </c>
    </row>
    <row r="78" spans="3:3" x14ac:dyDescent="0.3">
      <c r="C78" s="1">
        <f t="shared" si="1"/>
        <v>0.74000000000000044</v>
      </c>
    </row>
    <row r="79" spans="3:3" x14ac:dyDescent="0.3">
      <c r="C79" s="1">
        <f t="shared" si="1"/>
        <v>0.75000000000000044</v>
      </c>
    </row>
    <row r="80" spans="3:3" x14ac:dyDescent="0.3">
      <c r="C80" s="1">
        <f t="shared" si="1"/>
        <v>0.76000000000000045</v>
      </c>
    </row>
    <row r="81" spans="3:3" x14ac:dyDescent="0.3">
      <c r="C81" s="1">
        <f t="shared" si="1"/>
        <v>0.77000000000000046</v>
      </c>
    </row>
    <row r="82" spans="3:3" x14ac:dyDescent="0.3">
      <c r="C82" s="1">
        <f t="shared" si="1"/>
        <v>0.78000000000000047</v>
      </c>
    </row>
    <row r="83" spans="3:3" x14ac:dyDescent="0.3">
      <c r="C83" s="1">
        <f t="shared" si="1"/>
        <v>0.79000000000000048</v>
      </c>
    </row>
    <row r="84" spans="3:3" x14ac:dyDescent="0.3">
      <c r="C84" s="1">
        <f t="shared" si="1"/>
        <v>0.80000000000000049</v>
      </c>
    </row>
    <row r="85" spans="3:3" x14ac:dyDescent="0.3">
      <c r="C85" s="1">
        <f t="shared" si="1"/>
        <v>0.8100000000000005</v>
      </c>
    </row>
    <row r="86" spans="3:3" x14ac:dyDescent="0.3">
      <c r="C86" s="1">
        <f t="shared" si="1"/>
        <v>0.82000000000000051</v>
      </c>
    </row>
    <row r="87" spans="3:3" x14ac:dyDescent="0.3">
      <c r="C87" s="1">
        <f t="shared" si="1"/>
        <v>0.83000000000000052</v>
      </c>
    </row>
    <row r="88" spans="3:3" x14ac:dyDescent="0.3">
      <c r="C88" s="1">
        <f t="shared" si="1"/>
        <v>0.84000000000000052</v>
      </c>
    </row>
    <row r="89" spans="3:3" x14ac:dyDescent="0.3">
      <c r="C89" s="1">
        <f t="shared" si="1"/>
        <v>0.85000000000000053</v>
      </c>
    </row>
    <row r="90" spans="3:3" x14ac:dyDescent="0.3">
      <c r="C90" s="1">
        <f t="shared" si="1"/>
        <v>0.86000000000000054</v>
      </c>
    </row>
    <row r="91" spans="3:3" x14ac:dyDescent="0.3">
      <c r="C91" s="1">
        <f t="shared" si="1"/>
        <v>0.87000000000000055</v>
      </c>
    </row>
    <row r="92" spans="3:3" x14ac:dyDescent="0.3">
      <c r="C92" s="1">
        <f t="shared" si="1"/>
        <v>0.88000000000000056</v>
      </c>
    </row>
    <row r="93" spans="3:3" x14ac:dyDescent="0.3">
      <c r="C93" s="1">
        <f t="shared" si="1"/>
        <v>0.89000000000000057</v>
      </c>
    </row>
    <row r="94" spans="3:3" x14ac:dyDescent="0.3">
      <c r="C94" s="1">
        <f t="shared" si="1"/>
        <v>0.90000000000000058</v>
      </c>
    </row>
    <row r="95" spans="3:3" x14ac:dyDescent="0.3">
      <c r="C95" s="1">
        <f t="shared" si="1"/>
        <v>0.91000000000000059</v>
      </c>
    </row>
    <row r="96" spans="3:3" x14ac:dyDescent="0.3">
      <c r="C96" s="1">
        <f t="shared" si="1"/>
        <v>0.9200000000000006</v>
      </c>
    </row>
    <row r="97" spans="3:3" x14ac:dyDescent="0.3">
      <c r="C97" s="1">
        <f t="shared" si="1"/>
        <v>0.9300000000000006</v>
      </c>
    </row>
    <row r="98" spans="3:3" x14ac:dyDescent="0.3">
      <c r="C98" s="1">
        <f t="shared" si="1"/>
        <v>0.94000000000000061</v>
      </c>
    </row>
    <row r="99" spans="3:3" x14ac:dyDescent="0.3">
      <c r="C99" s="1">
        <f t="shared" si="1"/>
        <v>0.95000000000000062</v>
      </c>
    </row>
    <row r="100" spans="3:3" x14ac:dyDescent="0.3">
      <c r="C100" s="1">
        <f t="shared" si="1"/>
        <v>0.96000000000000063</v>
      </c>
    </row>
    <row r="101" spans="3:3" x14ac:dyDescent="0.3">
      <c r="C101" s="1">
        <f t="shared" si="1"/>
        <v>0.97000000000000064</v>
      </c>
    </row>
    <row r="102" spans="3:3" x14ac:dyDescent="0.3">
      <c r="C102" s="1">
        <f t="shared" si="1"/>
        <v>0.98000000000000065</v>
      </c>
    </row>
    <row r="103" spans="3:3" x14ac:dyDescent="0.3">
      <c r="C103" s="1">
        <f t="shared" si="1"/>
        <v>0.99000000000000066</v>
      </c>
    </row>
    <row r="104" spans="3:3" x14ac:dyDescent="0.3">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7DEA09-469C-4F0B-B4F2-825357B04676}">
  <ds:schemaRefs>
    <ds:schemaRef ds:uri="http://schemas.microsoft.com/sharepoint/v3/contenttype/forms"/>
  </ds:schemaRefs>
</ds:datastoreItem>
</file>

<file path=customXml/itemProps2.xml><?xml version="1.0" encoding="utf-8"?>
<ds:datastoreItem xmlns:ds="http://schemas.openxmlformats.org/officeDocument/2006/customXml" ds:itemID="{F9344258-04F4-4DD9-A895-51E7FD35773C}">
  <ds:schemaRefs>
    <ds:schemaRef ds:uri="http://schemas.microsoft.com/office/2006/metadata/properties"/>
    <ds:schemaRef ds:uri="http://purl.org/dc/terms/"/>
    <ds:schemaRef ds:uri="f1902867-ed96-4fa5-b30e-68bd4716a0c6"/>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79863e4e-108d-4cd4-a579-430b454fb7fe"/>
    <ds:schemaRef ds:uri="http://purl.org/dc/dcmitype/"/>
  </ds:schemaRefs>
</ds:datastoreItem>
</file>

<file path=customXml/itemProps3.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Karen Yunary  Salcedo Sanabria</cp:lastModifiedBy>
  <cp:lastPrinted>2024-07-22T21:37:16Z</cp:lastPrinted>
  <dcterms:created xsi:type="dcterms:W3CDTF">2021-05-27T13:17:41Z</dcterms:created>
  <dcterms:modified xsi:type="dcterms:W3CDTF">2025-03-01T01:43:22Z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