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2. GESTION CONTRACTUAL 2025\20. INVITACION PARQUEADERO\PUBLICACION\"/>
    </mc:Choice>
  </mc:AlternateContent>
  <xr:revisionPtr revIDLastSave="0" documentId="13_ncr:1_{F8BFB5BA-9E8B-49C3-B70F-CD2420272C4D}" xr6:coauthVersionLast="47" xr6:coauthVersionMax="47" xr10:uidLastSave="{00000000-0000-0000-0000-000000000000}"/>
  <bookViews>
    <workbookView xWindow="-110" yWindow="-110" windowWidth="25820" windowHeight="15500" tabRatio="876" firstSheet="1" activeTab="1" xr2:uid="{00000000-000D-0000-FFFF-FFFF00000000}"/>
  </bookViews>
  <sheets>
    <sheet name="Cálculos" sheetId="2" state="hidden" r:id="rId1"/>
    <sheet name="Obra" sheetId="6" r:id="rId2"/>
    <sheet name="CONTROL CAMBIOS" sheetId="8" state="hidden" r:id="rId3"/>
  </sheets>
  <definedNames>
    <definedName name="_xlnm.Print_Area" localSheetId="1">Obra!$A$1:$L$66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0" i="6" l="1"/>
  <c r="L51" i="6"/>
  <c r="L48" i="6"/>
  <c r="L47" i="6"/>
  <c r="L46" i="6"/>
  <c r="L45" i="6"/>
  <c r="L44" i="6"/>
  <c r="L43" i="6"/>
  <c r="L42" i="6"/>
  <c r="L41" i="6"/>
  <c r="L40" i="6"/>
  <c r="L38" i="6"/>
  <c r="L37" i="6"/>
  <c r="L36" i="6"/>
  <c r="L34" i="6"/>
  <c r="L33" i="6"/>
  <c r="L32" i="6"/>
  <c r="L31" i="6"/>
  <c r="L30" i="6"/>
  <c r="L29" i="6"/>
  <c r="L28" i="6"/>
  <c r="L27" i="6"/>
  <c r="L26" i="6"/>
  <c r="L25" i="6"/>
  <c r="L24" i="6"/>
  <c r="L23" i="6"/>
  <c r="L22" i="6"/>
  <c r="L15" i="6" l="1"/>
  <c r="L16" i="6"/>
  <c r="L17" i="6"/>
  <c r="L19" i="6"/>
  <c r="L20" i="6"/>
  <c r="L21" i="6"/>
  <c r="L52" i="6" l="1"/>
  <c r="L55" i="6" s="1"/>
  <c r="L57" i="6" s="1"/>
  <c r="L54" i="6" l="1"/>
  <c r="L53" i="6"/>
  <c r="L56" i="6" l="1"/>
  <c r="L58" i="6" s="1"/>
</calcChain>
</file>

<file path=xl/sharedStrings.xml><?xml version="1.0" encoding="utf-8"?>
<sst xmlns="http://schemas.openxmlformats.org/spreadsheetml/2006/main" count="301" uniqueCount="114">
  <si>
    <t>MACROPROCESO DE APOYO</t>
  </si>
  <si>
    <t>CÓDIGO: ABSF125</t>
  </si>
  <si>
    <t xml:space="preserve">PROCESO GESTIÓN BIENES Y SERVICIOS </t>
  </si>
  <si>
    <t>COTIZACIÓN PARA PROCESOS DE BIENES, SERVICIOS U OBRAS</t>
  </si>
  <si>
    <t>32.1</t>
  </si>
  <si>
    <t>ESPACIO PARA LOGO DEL COTIZANTE</t>
  </si>
  <si>
    <t>COTIZANTE</t>
  </si>
  <si>
    <t>FECHA DE ELABORACIÓN</t>
  </si>
  <si>
    <t>TIPO DE CONTRIBUYENTE</t>
  </si>
  <si>
    <t>NIT. O CC.</t>
  </si>
  <si>
    <t xml:space="preserve">ÍTEM </t>
  </si>
  <si>
    <t xml:space="preserve">CANTIDAD </t>
  </si>
  <si>
    <t>UNIDAD DE MEDIDA</t>
  </si>
  <si>
    <t>VALOR UNITARIO</t>
  </si>
  <si>
    <t>SUBTOTAL</t>
  </si>
  <si>
    <t>ASPECTOS OBLIGATORIOS A TENER EN CUENTA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</si>
  <si>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</si>
  <si>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</si>
  <si>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</si>
  <si>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</si>
  <si>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</si>
  <si>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</si>
  <si>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</si>
  <si>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</si>
  <si>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</si>
  <si>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</si>
  <si>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</si>
  <si>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</si>
  <si>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</si>
  <si>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</si>
  <si>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</si>
  <si>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</si>
  <si>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</si>
  <si>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</si>
  <si>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</si>
  <si>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</si>
  <si>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</si>
  <si>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</si>
  <si>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</si>
  <si>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</si>
  <si>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</si>
  <si>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</si>
  <si>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</si>
  <si>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</si>
  <si>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</si>
  <si>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</si>
  <si>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</si>
  <si>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</si>
  <si>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</si>
  <si>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</si>
  <si>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</si>
  <si>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</si>
  <si>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</si>
  <si>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</si>
  <si>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</si>
  <si>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</si>
  <si>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</si>
  <si>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</si>
  <si>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</si>
  <si>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</si>
  <si>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</si>
  <si>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</si>
  <si>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</si>
  <si>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</si>
  <si>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</si>
  <si>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</si>
  <si>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</si>
  <si>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</si>
  <si>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</si>
  <si>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</si>
  <si>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</si>
  <si>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</si>
  <si>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M2</t>
  </si>
  <si>
    <t>UND</t>
  </si>
  <si>
    <t>M3</t>
  </si>
  <si>
    <t>ML</t>
  </si>
  <si>
    <t>UN</t>
  </si>
  <si>
    <t>PRELIMNARES</t>
  </si>
  <si>
    <t>LOCALIZACIÓN Y REPLANTEO DE CIMIENTOS CON ELEMENTOS DE PRESICIÓN</t>
  </si>
  <si>
    <t>CAMPAMENTO 18 M2</t>
  </si>
  <si>
    <t>CERCA EN TELA VERDE H = 2.10 M</t>
  </si>
  <si>
    <t>ESTRUCTURA DE PAVIMENTO Y URBANISMO</t>
  </si>
  <si>
    <t>EXCAVACIONES VARIAS SIN CLASIFICAR (INCLUYE RETIRO DE SOBRANTES A UNA DISTANCIA HASTA  5 KM)</t>
  </si>
  <si>
    <t xml:space="preserve">TRANSPORTE DE MATERIALES PROV. DE LA EXPLANACIÓN, CANALES, PRESTAMOS, SOBREACARREOS Y DERRUMBES  UNA DISTANCIA DESDE  5 A 10 KM KM (INCLUYE CARGUE) </t>
  </si>
  <si>
    <t>RAJÓN PARA MEJORAMIENTO DE LA SUBRASANTE</t>
  </si>
  <si>
    <t>AFRIMADO (NORMA INVIAS 311) - SOBRE RAJON MEJORAMIENTO SUBRASANTE</t>
  </si>
  <si>
    <t>SUMINISTRO E INSTALACIÓN DE GEOTEXTIL T 2100 (ESTABILIZACIÓN, FILTRO Y SEPARACIÓN)</t>
  </si>
  <si>
    <t>SUBBASE GRANULAR (NORMA INVIAS 320)</t>
  </si>
  <si>
    <t>BASE GRANULAR (NORMA INVIAS 330)</t>
  </si>
  <si>
    <t>BORDILLO PREFABRICADO A-80 (20 CM x35 CM x80 CM)</t>
  </si>
  <si>
    <t>BORDILLO FUNDIDO EN SITIO DE 15-20X15 CM  EN CONCRETO CLASE E,
2500 PSI (FRANJAS DE CONFINAMIENTO ADOQUIN)</t>
  </si>
  <si>
    <t>ADOQUIN DE CONCRETO A COLOR TRAFICO PESADO 20 CM X 10 CM  X 8 CM -  ESPESOR 8 CMS - INCLUYE BASE EN MORTERO SECO RELACIÓN 1:4 DE NIVELACIÓN H=0,04 M</t>
  </si>
  <si>
    <t>CAÑUELA PREFABRICADA TIPO A-120</t>
  </si>
  <si>
    <t>LOSETA PREFABRICADA TACTIL GUIA A-58</t>
  </si>
  <si>
    <t>LOSETA PREFABRICADA ESTOPEROL A-55</t>
  </si>
  <si>
    <t>CICLO PARQUEADERO M-100</t>
  </si>
  <si>
    <t>FRANJA EN ADOQUIN EN CONCRETO  DEMARCADOR VISUAL A-26 COLOR AMARILLO</t>
  </si>
  <si>
    <t>TOPELLANTAS EN CONCRETO</t>
  </si>
  <si>
    <t>OBRAS ELECTRICAS</t>
  </si>
  <si>
    <t>EXCAVACION MANUAL PARA REDES PROFUNDIDAD ENTRE 0 Y 2 M (INCLUYE RETIRO DE SOBRANTES A UNA DISTANCIA MENOR DE 5 KM)</t>
  </si>
  <si>
    <t>SUMINISTRO E INSTALACION DE LUMINARIA SOLAR DE 90W NETSOLAR
INCUYE POSTE METALICO DE 6 M Y BASE EN CONCRETO</t>
  </si>
  <si>
    <t>DADOS EN CONCRETO 3500 PSI</t>
  </si>
  <si>
    <t>OBRAS HIDROSANITARIAS</t>
  </si>
  <si>
    <t>RELLENO EN RECEBO COMÚN COMPACTADO MECÁNICAMENTE</t>
  </si>
  <si>
    <t xml:space="preserve">RELLENO GRAVILLA DE RÍO COMPACTADO MECÁNICAMENTE </t>
  </si>
  <si>
    <t>CONCRETO CLASE F, 2000 PSI PARA SOLADOS Y ATRAQUES</t>
  </si>
  <si>
    <t>CARCAMO EN CONCRETO PREFABRICADO 0.25m X 0.32m TIPO A126 (INCLUYE SUMINISTRO E INSTALACION)</t>
  </si>
  <si>
    <t>CONEXIÓN A CAJA O POZO DE INSPECCIÓN EXISTENTE</t>
  </si>
  <si>
    <t>CAJA DE INSPECCIÓN DE 1 m X1 m (SEGÚN DISEÑO)</t>
  </si>
  <si>
    <t>SUMINISTRO E INSTALACIÓN DE TUBERIA  SANITARIA PVC-S 8"</t>
  </si>
  <si>
    <t>ACCESORIOS PVC ALCANTARILLADO 8"</t>
  </si>
  <si>
    <t>OTROS</t>
  </si>
  <si>
    <t>PUNTO ECOLOGICO 3 DIVISIONES M-121 EN ACERO INOXIDABLE (INCLUYE DADO DE CIMENTACION)</t>
  </si>
  <si>
    <t>ASEO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</si>
</sst>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yyyy\-mm\-dd;@"/>
    <numFmt numFmtId="165" formatCode="#,##0.0"/>
    <numFmt numFmtId="166" formatCode="0.0"/>
  </numFmts>
  <fonts count="40"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color theme="6"/>
      <name val="Calibri"/>
      <family val="2"/>
      <scheme val="minor"/>
    </font>
    <font>
      <sz val="11"/>
      <name val="Arial"/>
      <family val="2"/>
    </font>
    <font>
      <sz val="11"/>
      <color theme="0"/>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
      <b/>
      <sz val="14"/>
      <color theme="1"/>
      <name val="Arial"/>
      <family val="2"/>
    </font>
    <font>
      <sz val="10"/>
      <color rgb="FF000000"/>
      <name val="Aptos"/>
      <family val="2"/>
    </font>
    <font>
      <sz val="7"/>
      <color theme="1"/>
      <name val="Arial Narrow"/>
      <family val="2"/>
    </font>
  </fonts>
  <fills count="38">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rgb="FF000000"/>
      </right>
      <top/>
      <bottom style="medium">
        <color rgb="FF000000"/>
      </bottom>
      <diagonal/>
    </border>
    <border>
      <left style="thin">
        <color indexed="64"/>
      </left>
      <right style="thin">
        <color indexed="64"/>
      </right>
      <top style="thin">
        <color indexed="64"/>
      </top>
      <bottom/>
      <diagonal/>
    </border>
    <border>
      <left/>
      <right style="medium">
        <color rgb="FF000000"/>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62">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6" xfId="3" applyFont="1" applyFill="1" applyBorder="1" applyAlignment="1" applyProtection="1">
      <alignment horizontal="center" vertical="center" wrapText="1"/>
      <protection hidden="1"/>
    </xf>
    <xf numFmtId="43" fontId="3" fillId="0" borderId="3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41" xfId="0" applyFont="1" applyBorder="1" applyAlignment="1" applyProtection="1">
      <alignment horizontal="center"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2" borderId="0" xfId="0" applyFont="1" applyFill="1" applyAlignment="1" applyProtection="1">
      <alignment vertical="center"/>
      <protection hidden="1"/>
    </xf>
    <xf numFmtId="0" fontId="27"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29" fillId="2" borderId="0" xfId="0" applyNumberFormat="1" applyFont="1" applyFill="1" applyAlignment="1" applyProtection="1">
      <alignment vertical="center"/>
      <protection hidden="1"/>
    </xf>
    <xf numFmtId="0" fontId="4" fillId="0" borderId="1" xfId="0" applyFont="1" applyBorder="1" applyAlignment="1" applyProtection="1">
      <alignment horizontal="center" vertical="center" wrapText="1"/>
      <protection hidden="1"/>
    </xf>
    <xf numFmtId="43" fontId="6" fillId="0" borderId="33" xfId="3" applyFont="1" applyBorder="1" applyAlignment="1" applyProtection="1">
      <alignment horizontal="center" vertical="center"/>
      <protection hidden="1"/>
    </xf>
    <xf numFmtId="43" fontId="6" fillId="0" borderId="33" xfId="3" applyFont="1" applyBorder="1" applyAlignment="1" applyProtection="1">
      <alignment horizontal="center" vertical="center" wrapText="1"/>
      <protection hidden="1"/>
    </xf>
    <xf numFmtId="164" fontId="29"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4" fontId="3" fillId="0" borderId="2" xfId="0" applyNumberFormat="1" applyFont="1" applyBorder="1" applyAlignment="1" applyProtection="1">
      <alignment horizontal="center" vertical="center"/>
      <protection hidden="1"/>
    </xf>
    <xf numFmtId="43" fontId="6" fillId="0" borderId="49" xfId="3" applyFont="1" applyFill="1" applyBorder="1" applyAlignment="1" applyProtection="1">
      <alignment vertical="center"/>
      <protection hidden="1"/>
    </xf>
    <xf numFmtId="43" fontId="6" fillId="0" borderId="50" xfId="3" applyFont="1" applyBorder="1" applyAlignment="1" applyProtection="1">
      <alignment horizontal="center" vertical="center" wrapText="1"/>
      <protection hidden="1"/>
    </xf>
    <xf numFmtId="43" fontId="6" fillId="0" borderId="36" xfId="4" applyFont="1" applyBorder="1" applyAlignment="1" applyProtection="1">
      <alignment horizontal="right" vertical="center"/>
      <protection hidden="1"/>
    </xf>
    <xf numFmtId="43" fontId="6" fillId="0" borderId="37" xfId="4" applyFont="1" applyBorder="1" applyAlignment="1" applyProtection="1">
      <alignment horizontal="right" vertical="center" wrapText="1"/>
      <protection hidden="1"/>
    </xf>
    <xf numFmtId="43" fontId="6" fillId="0" borderId="37" xfId="4" applyFont="1" applyBorder="1" applyAlignment="1" applyProtection="1">
      <alignment horizontal="right" vertical="center"/>
      <protection hidden="1"/>
    </xf>
    <xf numFmtId="0" fontId="6" fillId="0" borderId="33"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38"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2" xfId="1" applyFont="1" applyFill="1" applyBorder="1" applyAlignment="1" applyProtection="1">
      <alignment horizontal="center" vertical="center" wrapText="1"/>
      <protection locked="0"/>
    </xf>
    <xf numFmtId="0" fontId="31" fillId="2" borderId="0" xfId="0" applyFont="1" applyFill="1" applyAlignment="1">
      <alignment vertical="center" wrapText="1"/>
    </xf>
    <xf numFmtId="0" fontId="31"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3"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34"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5" fillId="2" borderId="0" xfId="0" applyFont="1" applyFill="1" applyAlignment="1">
      <alignment horizontal="center" vertical="center" wrapText="1"/>
    </xf>
    <xf numFmtId="0" fontId="35"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2" xfId="0" applyFont="1" applyBorder="1" applyAlignment="1" applyProtection="1">
      <alignment horizontal="center" vertical="center" wrapText="1"/>
      <protection hidden="1"/>
    </xf>
    <xf numFmtId="165" fontId="3" fillId="0" borderId="2" xfId="0" applyNumberFormat="1" applyFont="1" applyBorder="1" applyAlignment="1" applyProtection="1">
      <alignment horizontal="center" vertical="center"/>
      <protection hidden="1"/>
    </xf>
    <xf numFmtId="3" fontId="3" fillId="0" borderId="2" xfId="0" applyNumberFormat="1" applyFont="1" applyBorder="1" applyAlignment="1" applyProtection="1">
      <alignment horizontal="center" vertical="center"/>
      <protection hidden="1"/>
    </xf>
    <xf numFmtId="0" fontId="38" fillId="0" borderId="54" xfId="0" applyFont="1" applyBorder="1" applyAlignment="1">
      <alignment horizontal="center" vertical="center" wrapText="1"/>
    </xf>
    <xf numFmtId="4" fontId="3" fillId="0" borderId="24" xfId="0" applyNumberFormat="1" applyFont="1" applyBorder="1" applyAlignment="1" applyProtection="1">
      <alignment horizontal="center" vertical="center"/>
      <protection hidden="1"/>
    </xf>
    <xf numFmtId="0" fontId="0" fillId="2" borderId="0" xfId="0" applyFill="1" applyAlignment="1" applyProtection="1">
      <alignment horizontal="center"/>
      <protection hidden="1"/>
    </xf>
    <xf numFmtId="0" fontId="38" fillId="0" borderId="56" xfId="0" applyFont="1" applyBorder="1" applyAlignment="1">
      <alignment horizontal="center" vertical="center" wrapText="1"/>
    </xf>
    <xf numFmtId="43" fontId="3" fillId="0" borderId="57" xfId="3" applyFont="1" applyFill="1" applyBorder="1" applyAlignment="1" applyProtection="1">
      <alignment vertical="center"/>
      <protection hidden="1"/>
    </xf>
    <xf numFmtId="43" fontId="3" fillId="0" borderId="58" xfId="3" applyFont="1" applyFill="1" applyBorder="1" applyAlignment="1" applyProtection="1">
      <alignment vertical="center"/>
      <protection hidden="1"/>
    </xf>
    <xf numFmtId="4" fontId="3" fillId="2" borderId="2" xfId="0" applyNumberFormat="1" applyFont="1" applyFill="1" applyBorder="1" applyAlignment="1" applyProtection="1">
      <alignment horizontal="center" vertical="center"/>
      <protection hidden="1"/>
    </xf>
    <xf numFmtId="0" fontId="37" fillId="37" borderId="45" xfId="0" applyFont="1" applyFill="1" applyBorder="1" applyAlignment="1" applyProtection="1">
      <alignment horizontal="center" vertical="center"/>
      <protection hidden="1"/>
    </xf>
    <xf numFmtId="0" fontId="37" fillId="37" borderId="4" xfId="0" applyFont="1" applyFill="1" applyBorder="1" applyAlignment="1" applyProtection="1">
      <alignment horizontal="center" vertical="center"/>
      <protection hidden="1"/>
    </xf>
    <xf numFmtId="0" fontId="37" fillId="37" borderId="53" xfId="0" applyFont="1" applyFill="1" applyBorder="1" applyAlignment="1" applyProtection="1">
      <alignment horizontal="center" vertical="center"/>
      <protection hidden="1"/>
    </xf>
    <xf numFmtId="0" fontId="3" fillId="0" borderId="1" xfId="0" applyFont="1" applyBorder="1" applyAlignment="1" applyProtection="1">
      <alignment horizontal="left" vertical="center" wrapText="1"/>
      <protection hidden="1"/>
    </xf>
    <xf numFmtId="43" fontId="9" fillId="36" borderId="3" xfId="3" applyFont="1" applyFill="1" applyBorder="1" applyAlignment="1" applyProtection="1">
      <alignment horizontal="center" vertical="center"/>
      <protection locked="0"/>
    </xf>
    <xf numFmtId="43" fontId="9" fillId="36" borderId="4" xfId="3" applyFont="1" applyFill="1" applyBorder="1" applyAlignment="1" applyProtection="1">
      <alignment horizontal="center" vertical="center"/>
      <protection locked="0"/>
    </xf>
    <xf numFmtId="43" fontId="9" fillId="36" borderId="5" xfId="3" applyFont="1" applyFill="1" applyBorder="1" applyAlignment="1" applyProtection="1">
      <alignment horizontal="center" vertical="center"/>
      <protection locked="0"/>
    </xf>
    <xf numFmtId="0" fontId="3" fillId="0" borderId="55" xfId="0" applyFont="1" applyBorder="1" applyAlignment="1" applyProtection="1">
      <alignment horizontal="left" vertical="center" wrapText="1"/>
      <protection hidden="1"/>
    </xf>
    <xf numFmtId="43" fontId="9" fillId="36" borderId="30" xfId="3" applyFont="1" applyFill="1" applyBorder="1" applyAlignment="1" applyProtection="1">
      <alignment horizontal="center" vertical="center"/>
      <protection locked="0"/>
    </xf>
    <xf numFmtId="43" fontId="9" fillId="36" borderId="25" xfId="3" applyFont="1" applyFill="1" applyBorder="1" applyAlignment="1" applyProtection="1">
      <alignment horizontal="center" vertical="center"/>
      <protection locked="0"/>
    </xf>
    <xf numFmtId="43" fontId="9" fillId="36" borderId="26" xfId="3" applyFont="1" applyFill="1" applyBorder="1" applyAlignment="1" applyProtection="1">
      <alignment horizontal="center" vertical="center"/>
      <protection locked="0"/>
    </xf>
    <xf numFmtId="0" fontId="3" fillId="0" borderId="2" xfId="0" applyFont="1" applyBorder="1" applyAlignment="1" applyProtection="1">
      <alignment horizontal="left" vertical="center" wrapText="1"/>
      <protection hidden="1"/>
    </xf>
    <xf numFmtId="43" fontId="9" fillId="36" borderId="19" xfId="3" applyFont="1" applyFill="1" applyBorder="1" applyAlignment="1" applyProtection="1">
      <alignment horizontal="center" vertical="center"/>
      <protection locked="0"/>
    </xf>
    <xf numFmtId="43" fontId="9" fillId="36" borderId="27" xfId="3" applyFont="1" applyFill="1" applyBorder="1" applyAlignment="1" applyProtection="1">
      <alignment horizontal="center" vertical="center"/>
      <protection locked="0"/>
    </xf>
    <xf numFmtId="43" fontId="9" fillId="36" borderId="28" xfId="3"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7" xfId="0" applyFont="1" applyFill="1" applyBorder="1" applyAlignment="1" applyProtection="1">
      <alignment horizontal="center"/>
      <protection locked="0"/>
    </xf>
    <xf numFmtId="43" fontId="6" fillId="0" borderId="52" xfId="3" applyFont="1" applyBorder="1" applyAlignment="1" applyProtection="1">
      <alignment horizontal="center" vertical="center" wrapText="1"/>
      <protection hidden="1"/>
    </xf>
    <xf numFmtId="43" fontId="6" fillId="0" borderId="34" xfId="3" applyFont="1" applyBorder="1" applyAlignment="1" applyProtection="1">
      <alignment horizontal="center" vertical="center" wrapText="1"/>
      <protection hidden="1"/>
    </xf>
    <xf numFmtId="43" fontId="6" fillId="0" borderId="47" xfId="3" applyFont="1" applyBorder="1" applyAlignment="1" applyProtection="1">
      <alignment horizontal="center" vertical="center" wrapText="1"/>
      <protection hidden="1"/>
    </xf>
    <xf numFmtId="0" fontId="2" fillId="0" borderId="1" xfId="0" applyFont="1" applyBorder="1" applyAlignment="1" applyProtection="1">
      <alignment vertical="top" wrapText="1"/>
      <protection hidden="1"/>
    </xf>
    <xf numFmtId="0" fontId="4" fillId="0" borderId="1" xfId="0" applyFont="1" applyBorder="1" applyAlignment="1" applyProtection="1">
      <alignment horizontal="center" vertical="center" wrapText="1"/>
      <protection hidden="1"/>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27" fillId="35" borderId="30" xfId="0" applyFont="1" applyFill="1" applyBorder="1" applyAlignment="1" applyProtection="1">
      <alignment horizontal="center" vertical="center" wrapText="1"/>
      <protection locked="0"/>
    </xf>
    <xf numFmtId="0" fontId="27" fillId="35" borderId="26" xfId="0" applyFont="1" applyFill="1" applyBorder="1" applyAlignment="1" applyProtection="1">
      <alignment horizontal="center" vertical="center" wrapText="1"/>
      <protection locked="0"/>
    </xf>
    <xf numFmtId="0" fontId="27" fillId="35" borderId="35" xfId="0" applyFont="1" applyFill="1" applyBorder="1" applyAlignment="1" applyProtection="1">
      <alignment horizontal="center" vertical="center" wrapText="1"/>
      <protection locked="0"/>
    </xf>
    <xf numFmtId="0" fontId="27" fillId="35" borderId="20" xfId="0" applyFont="1" applyFill="1" applyBorder="1" applyAlignment="1" applyProtection="1">
      <alignment horizontal="center" vertical="center" wrapText="1"/>
      <protection locked="0"/>
    </xf>
    <xf numFmtId="0" fontId="27" fillId="35" borderId="19" xfId="0" applyFont="1" applyFill="1" applyBorder="1" applyAlignment="1" applyProtection="1">
      <alignment horizontal="center" vertical="center" wrapText="1"/>
      <protection locked="0"/>
    </xf>
    <xf numFmtId="0" fontId="27" fillId="35" borderId="28"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40"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43" fontId="6" fillId="0" borderId="51" xfId="3" applyFont="1" applyBorder="1" applyAlignment="1" applyProtection="1">
      <alignment horizontal="center" vertical="center" textRotation="90" wrapText="1"/>
      <protection hidden="1"/>
    </xf>
    <xf numFmtId="43" fontId="6" fillId="0" borderId="24"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43" fontId="6" fillId="0" borderId="45"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43" fontId="7" fillId="3" borderId="29" xfId="3" applyFont="1" applyFill="1" applyBorder="1" applyAlignment="1" applyProtection="1">
      <alignment horizontal="center" vertical="center" wrapText="1"/>
      <protection hidden="1"/>
    </xf>
    <xf numFmtId="43" fontId="7" fillId="3" borderId="48" xfId="3" applyFont="1" applyFill="1" applyBorder="1" applyAlignment="1" applyProtection="1">
      <alignment horizontal="center" vertical="center" wrapText="1"/>
      <protection hidden="1"/>
    </xf>
    <xf numFmtId="43" fontId="7" fillId="3" borderId="42" xfId="3" applyFont="1" applyFill="1" applyBorder="1" applyAlignment="1" applyProtection="1">
      <alignment horizontal="center" vertical="center" wrapText="1"/>
      <protection hidden="1"/>
    </xf>
    <xf numFmtId="43" fontId="7" fillId="3" borderId="43" xfId="3" applyFont="1" applyFill="1" applyBorder="1" applyAlignment="1" applyProtection="1">
      <alignment horizontal="center" vertical="center" wrapText="1"/>
      <protection hidden="1"/>
    </xf>
    <xf numFmtId="43" fontId="7" fillId="3" borderId="44" xfId="3"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7" fillId="3" borderId="46"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39" xfId="0" applyFont="1" applyFill="1" applyBorder="1" applyAlignment="1" applyProtection="1">
      <alignment horizontal="center" vertical="center" wrapText="1"/>
      <protection hidden="1"/>
    </xf>
    <xf numFmtId="0" fontId="26" fillId="0" borderId="6" xfId="0" applyFont="1" applyBorder="1" applyAlignment="1" applyProtection="1">
      <alignment horizontal="left" vertical="center" wrapText="1"/>
      <protection hidden="1"/>
    </xf>
    <xf numFmtId="0" fontId="26" fillId="0" borderId="21"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3" xfId="0" applyFont="1" applyBorder="1" applyAlignment="1" applyProtection="1">
      <alignment horizontal="left" vertical="center" wrapText="1"/>
      <protection hidden="1"/>
    </xf>
    <xf numFmtId="0" fontId="6" fillId="37" borderId="45" xfId="0" applyFont="1" applyFill="1" applyBorder="1" applyAlignment="1" applyProtection="1">
      <alignment horizontal="center" vertical="center"/>
      <protection hidden="1"/>
    </xf>
    <xf numFmtId="0" fontId="6" fillId="37" borderId="4" xfId="0" applyFont="1" applyFill="1" applyBorder="1" applyAlignment="1" applyProtection="1">
      <alignment horizontal="center" vertical="center"/>
      <protection hidden="1"/>
    </xf>
    <xf numFmtId="0" fontId="6" fillId="37" borderId="53" xfId="0" applyFont="1" applyFill="1" applyBorder="1" applyAlignment="1" applyProtection="1">
      <alignment horizontal="center" vertical="center"/>
      <protection hidden="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0"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4" fillId="3" borderId="1" xfId="0" applyFont="1" applyFill="1" applyBorder="1" applyAlignment="1">
      <alignment horizontal="center" vertical="center" wrapText="1"/>
    </xf>
    <xf numFmtId="0" fontId="31" fillId="2" borderId="0" xfId="0" applyFont="1" applyFill="1" applyAlignment="1">
      <alignment horizontal="right"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166" fontId="39" fillId="0" borderId="1" xfId="0" applyNumberFormat="1" applyFont="1" applyBorder="1" applyAlignment="1">
      <alignment horizontal="center" vertical="center" wrapText="1"/>
    </xf>
    <xf numFmtId="166" fontId="39" fillId="2" borderId="1" xfId="0" applyNumberFormat="1" applyFont="1" applyFill="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53125" defaultRowHeight="14.5" x14ac:dyDescent="0.35"/>
  <cols>
    <col min="1" max="1" width="6.453125" customWidth="1"/>
    <col min="2" max="2" width="50" bestFit="1" customWidth="1"/>
    <col min="4" max="4" width="15" style="21" bestFit="1" customWidth="1"/>
    <col min="6" max="6" width="15" style="25" bestFit="1" customWidth="1"/>
  </cols>
  <sheetData>
    <row r="6" spans="2:6" x14ac:dyDescent="0.35">
      <c r="B6" s="10" t="s">
        <v>8</v>
      </c>
      <c r="D6" s="19" t="s">
        <v>22</v>
      </c>
      <c r="F6" s="22" t="s">
        <v>23</v>
      </c>
    </row>
    <row r="7" spans="2:6" x14ac:dyDescent="0.35">
      <c r="B7" s="1" t="s">
        <v>24</v>
      </c>
      <c r="D7" s="20">
        <v>0</v>
      </c>
      <c r="F7" s="23">
        <v>0.08</v>
      </c>
    </row>
    <row r="8" spans="2:6" x14ac:dyDescent="0.35">
      <c r="B8" s="1" t="s">
        <v>25</v>
      </c>
      <c r="D8" s="20">
        <v>0.05</v>
      </c>
      <c r="F8" s="24">
        <v>0</v>
      </c>
    </row>
    <row r="9" spans="2:6" x14ac:dyDescent="0.35">
      <c r="B9" s="1" t="s">
        <v>26</v>
      </c>
      <c r="D9" s="20">
        <v>0.19</v>
      </c>
    </row>
    <row r="10" spans="2:6" x14ac:dyDescent="0.35">
      <c r="D10"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66"/>
  <sheetViews>
    <sheetView tabSelected="1" view="pageBreakPreview" zoomScale="56" zoomScaleNormal="90" zoomScaleSheetLayoutView="115" workbookViewId="0">
      <selection activeCell="G51" sqref="G51"/>
    </sheetView>
  </sheetViews>
  <sheetFormatPr baseColWidth="10" defaultColWidth="11.453125" defaultRowHeight="14.5" x14ac:dyDescent="0.35"/>
  <cols>
    <col min="1" max="1" width="7.81640625" style="1" customWidth="1"/>
    <col min="2" max="3" width="24.1796875" style="1" customWidth="1"/>
    <col min="4" max="4" width="24.453125" style="1" customWidth="1"/>
    <col min="5" max="5" width="16" style="1" customWidth="1"/>
    <col min="6" max="6" width="15" style="1" customWidth="1"/>
    <col min="7" max="7" width="19.81640625" style="2" customWidth="1"/>
    <col min="8" max="8" width="15" style="1" customWidth="1"/>
    <col min="9" max="9" width="22.453125" style="1" customWidth="1"/>
    <col min="10" max="10" width="4" style="1" customWidth="1"/>
    <col min="11" max="11" width="20.54296875" style="3" customWidth="1"/>
    <col min="12" max="12" width="26.81640625" style="3" customWidth="1"/>
    <col min="13" max="16384" width="11.453125" style="3"/>
  </cols>
  <sheetData>
    <row r="1" spans="1:16" x14ac:dyDescent="0.35">
      <c r="F1" s="2"/>
    </row>
    <row r="2" spans="1:16" ht="15.75" customHeight="1" x14ac:dyDescent="0.35">
      <c r="A2" s="94"/>
      <c r="B2" s="95" t="s">
        <v>0</v>
      </c>
      <c r="C2" s="95"/>
      <c r="D2" s="95"/>
      <c r="E2" s="95"/>
      <c r="F2" s="95"/>
      <c r="G2" s="95"/>
      <c r="H2" s="95"/>
      <c r="I2" s="95"/>
      <c r="J2" s="95"/>
      <c r="K2" s="95"/>
      <c r="L2" s="31" t="s">
        <v>71</v>
      </c>
    </row>
    <row r="3" spans="1:16" ht="15.75" customHeight="1" x14ac:dyDescent="0.35">
      <c r="A3" s="94"/>
      <c r="B3" s="95" t="s">
        <v>2</v>
      </c>
      <c r="C3" s="95"/>
      <c r="D3" s="95"/>
      <c r="E3" s="95"/>
      <c r="F3" s="95"/>
      <c r="G3" s="95"/>
      <c r="H3" s="95"/>
      <c r="I3" s="95"/>
      <c r="J3" s="95"/>
      <c r="K3" s="95"/>
      <c r="L3" s="31" t="s">
        <v>68</v>
      </c>
    </row>
    <row r="4" spans="1:16" ht="15" customHeight="1" x14ac:dyDescent="0.35">
      <c r="A4" s="94"/>
      <c r="B4" s="95" t="s">
        <v>3</v>
      </c>
      <c r="C4" s="95"/>
      <c r="D4" s="95"/>
      <c r="E4" s="95"/>
      <c r="F4" s="95"/>
      <c r="G4" s="95"/>
      <c r="H4" s="95"/>
      <c r="I4" s="95"/>
      <c r="J4" s="95"/>
      <c r="K4" s="95"/>
      <c r="L4" s="31" t="s">
        <v>70</v>
      </c>
    </row>
    <row r="5" spans="1:16" ht="15" customHeight="1" x14ac:dyDescent="0.35">
      <c r="A5" s="94"/>
      <c r="B5" s="95"/>
      <c r="C5" s="95"/>
      <c r="D5" s="95"/>
      <c r="E5" s="95"/>
      <c r="F5" s="95"/>
      <c r="G5" s="95"/>
      <c r="H5" s="95"/>
      <c r="I5" s="95"/>
      <c r="J5" s="95"/>
      <c r="K5" s="95"/>
      <c r="L5" s="31" t="s">
        <v>27</v>
      </c>
    </row>
    <row r="7" spans="1:16" x14ac:dyDescent="0.35">
      <c r="A7" s="4" t="s">
        <v>4</v>
      </c>
      <c r="K7" s="1"/>
      <c r="P7" s="29"/>
    </row>
    <row r="8" spans="1:16" ht="10" customHeight="1" x14ac:dyDescent="0.35">
      <c r="A8" s="5"/>
      <c r="K8" s="1"/>
      <c r="P8" s="29"/>
    </row>
    <row r="9" spans="1:16" ht="30" customHeight="1" x14ac:dyDescent="0.35">
      <c r="A9" s="98" t="s">
        <v>5</v>
      </c>
      <c r="B9" s="99"/>
      <c r="C9" s="27"/>
      <c r="D9" s="17" t="s">
        <v>6</v>
      </c>
      <c r="E9" s="107"/>
      <c r="F9" s="108"/>
      <c r="G9" s="109"/>
      <c r="H9" s="28"/>
      <c r="I9" s="7" t="s">
        <v>7</v>
      </c>
      <c r="J9" s="96"/>
      <c r="K9" s="97"/>
      <c r="L9" s="1"/>
      <c r="N9" s="12"/>
      <c r="P9" s="34"/>
    </row>
    <row r="10" spans="1:16" ht="8.25" customHeight="1" x14ac:dyDescent="0.35">
      <c r="A10" s="100"/>
      <c r="B10" s="101"/>
      <c r="C10" s="27"/>
      <c r="E10" s="6"/>
      <c r="F10" s="6"/>
      <c r="K10" s="1"/>
      <c r="N10" s="6"/>
      <c r="O10" s="1"/>
      <c r="P10" s="29"/>
    </row>
    <row r="11" spans="1:16" ht="30" customHeight="1" x14ac:dyDescent="0.35">
      <c r="A11" s="102"/>
      <c r="B11" s="103"/>
      <c r="C11" s="27"/>
      <c r="D11" s="17" t="s">
        <v>8</v>
      </c>
      <c r="E11" s="123"/>
      <c r="F11" s="124"/>
      <c r="G11" s="125"/>
      <c r="H11" s="11"/>
      <c r="I11" s="7" t="s">
        <v>9</v>
      </c>
      <c r="J11" s="113"/>
      <c r="K11" s="114"/>
      <c r="L11" s="1"/>
      <c r="N11" s="12"/>
      <c r="P11" s="30"/>
    </row>
    <row r="12" spans="1:16" ht="10" customHeight="1" thickBot="1" x14ac:dyDescent="0.4">
      <c r="P12" s="29"/>
    </row>
    <row r="13" spans="1:16" s="8" customFormat="1" ht="34.5" customHeight="1" x14ac:dyDescent="0.35">
      <c r="A13" s="13" t="s">
        <v>10</v>
      </c>
      <c r="B13" s="126" t="s">
        <v>28</v>
      </c>
      <c r="C13" s="127"/>
      <c r="D13" s="127"/>
      <c r="E13" s="127"/>
      <c r="F13" s="128"/>
      <c r="G13" s="14" t="s">
        <v>12</v>
      </c>
      <c r="H13" s="14" t="s">
        <v>11</v>
      </c>
      <c r="I13" s="120" t="s">
        <v>13</v>
      </c>
      <c r="J13" s="121"/>
      <c r="K13" s="122"/>
      <c r="L13" s="15" t="s">
        <v>14</v>
      </c>
      <c r="P13" s="35"/>
    </row>
    <row r="14" spans="1:16" s="8" customFormat="1" ht="52.5" customHeight="1" x14ac:dyDescent="0.35">
      <c r="A14" s="71" t="s">
        <v>77</v>
      </c>
      <c r="B14" s="72"/>
      <c r="C14" s="72"/>
      <c r="D14" s="72"/>
      <c r="E14" s="72"/>
      <c r="F14" s="72"/>
      <c r="G14" s="72"/>
      <c r="H14" s="72"/>
      <c r="I14" s="72"/>
      <c r="J14" s="72"/>
      <c r="K14" s="72"/>
      <c r="L14" s="73"/>
    </row>
    <row r="15" spans="1:16" s="8" customFormat="1" ht="52.5" customHeight="1" x14ac:dyDescent="0.35">
      <c r="A15" s="18">
        <v>1</v>
      </c>
      <c r="B15" s="74" t="s">
        <v>78</v>
      </c>
      <c r="C15" s="74" t="s">
        <v>78</v>
      </c>
      <c r="D15" s="74" t="s">
        <v>78</v>
      </c>
      <c r="E15" s="74" t="s">
        <v>78</v>
      </c>
      <c r="F15" s="74" t="s">
        <v>78</v>
      </c>
      <c r="G15" s="61" t="s">
        <v>72</v>
      </c>
      <c r="H15" s="160">
        <v>2770</v>
      </c>
      <c r="I15" s="75"/>
      <c r="J15" s="76"/>
      <c r="K15" s="77"/>
      <c r="L15" s="16">
        <f t="shared" ref="L15:L21" si="0">ROUND(H15*I15,0)</f>
        <v>0</v>
      </c>
    </row>
    <row r="16" spans="1:16" s="8" customFormat="1" ht="52.5" customHeight="1" x14ac:dyDescent="0.35">
      <c r="A16" s="18">
        <v>2</v>
      </c>
      <c r="B16" s="74" t="s">
        <v>79</v>
      </c>
      <c r="C16" s="74" t="s">
        <v>79</v>
      </c>
      <c r="D16" s="74" t="s">
        <v>79</v>
      </c>
      <c r="E16" s="74" t="s">
        <v>79</v>
      </c>
      <c r="F16" s="74" t="s">
        <v>79</v>
      </c>
      <c r="G16" s="61" t="s">
        <v>76</v>
      </c>
      <c r="H16" s="160">
        <v>1</v>
      </c>
      <c r="I16" s="75"/>
      <c r="J16" s="76"/>
      <c r="K16" s="77"/>
      <c r="L16" s="16">
        <f t="shared" si="0"/>
        <v>0</v>
      </c>
    </row>
    <row r="17" spans="1:12" s="8" customFormat="1" ht="52.5" customHeight="1" x14ac:dyDescent="0.35">
      <c r="A17" s="18">
        <v>3</v>
      </c>
      <c r="B17" s="74" t="s">
        <v>80</v>
      </c>
      <c r="C17" s="74" t="s">
        <v>80</v>
      </c>
      <c r="D17" s="74" t="s">
        <v>80</v>
      </c>
      <c r="E17" s="74" t="s">
        <v>80</v>
      </c>
      <c r="F17" s="74" t="s">
        <v>80</v>
      </c>
      <c r="G17" s="61" t="s">
        <v>75</v>
      </c>
      <c r="H17" s="161">
        <v>300</v>
      </c>
      <c r="I17" s="75"/>
      <c r="J17" s="76"/>
      <c r="K17" s="77"/>
      <c r="L17" s="16">
        <f t="shared" si="0"/>
        <v>0</v>
      </c>
    </row>
    <row r="18" spans="1:12" s="8" customFormat="1" ht="52.5" customHeight="1" x14ac:dyDescent="0.35">
      <c r="A18" s="71" t="s">
        <v>81</v>
      </c>
      <c r="B18" s="72"/>
      <c r="C18" s="72"/>
      <c r="D18" s="72" t="s">
        <v>81</v>
      </c>
      <c r="E18" s="72"/>
      <c r="F18" s="72"/>
      <c r="G18" s="72" t="s">
        <v>81</v>
      </c>
      <c r="H18" s="72"/>
      <c r="I18" s="72"/>
      <c r="J18" s="72" t="s">
        <v>81</v>
      </c>
      <c r="K18" s="72"/>
      <c r="L18" s="73"/>
    </row>
    <row r="19" spans="1:12" s="8" customFormat="1" ht="52.5" customHeight="1" thickBot="1" x14ac:dyDescent="0.4">
      <c r="A19" s="18">
        <v>1</v>
      </c>
      <c r="B19" s="74" t="s">
        <v>82</v>
      </c>
      <c r="C19" s="74" t="s">
        <v>82</v>
      </c>
      <c r="D19" s="74" t="s">
        <v>82</v>
      </c>
      <c r="E19" s="74" t="s">
        <v>82</v>
      </c>
      <c r="F19" s="74" t="s">
        <v>82</v>
      </c>
      <c r="G19" s="64" t="s">
        <v>74</v>
      </c>
      <c r="H19" s="36">
        <v>2216</v>
      </c>
      <c r="I19" s="75"/>
      <c r="J19" s="76"/>
      <c r="K19" s="77"/>
      <c r="L19" s="16">
        <f t="shared" si="0"/>
        <v>0</v>
      </c>
    </row>
    <row r="20" spans="1:12" s="8" customFormat="1" ht="52.5" customHeight="1" thickBot="1" x14ac:dyDescent="0.4">
      <c r="A20" s="18">
        <v>2</v>
      </c>
      <c r="B20" s="74" t="s">
        <v>83</v>
      </c>
      <c r="C20" s="74" t="s">
        <v>83</v>
      </c>
      <c r="D20" s="74" t="s">
        <v>83</v>
      </c>
      <c r="E20" s="74" t="s">
        <v>83</v>
      </c>
      <c r="F20" s="74" t="s">
        <v>83</v>
      </c>
      <c r="G20" s="64" t="s">
        <v>74</v>
      </c>
      <c r="H20" s="36">
        <v>15054</v>
      </c>
      <c r="I20" s="75"/>
      <c r="J20" s="76"/>
      <c r="K20" s="77"/>
      <c r="L20" s="16">
        <f t="shared" si="0"/>
        <v>0</v>
      </c>
    </row>
    <row r="21" spans="1:12" s="8" customFormat="1" ht="52.5" customHeight="1" thickBot="1" x14ac:dyDescent="0.4">
      <c r="A21" s="18">
        <v>3</v>
      </c>
      <c r="B21" s="74" t="s">
        <v>84</v>
      </c>
      <c r="C21" s="74" t="s">
        <v>84</v>
      </c>
      <c r="D21" s="74" t="s">
        <v>84</v>
      </c>
      <c r="E21" s="74" t="s">
        <v>84</v>
      </c>
      <c r="F21" s="74" t="s">
        <v>84</v>
      </c>
      <c r="G21" s="64" t="s">
        <v>74</v>
      </c>
      <c r="H21" s="63">
        <v>700</v>
      </c>
      <c r="I21" s="75"/>
      <c r="J21" s="76"/>
      <c r="K21" s="77"/>
      <c r="L21" s="16">
        <f t="shared" si="0"/>
        <v>0</v>
      </c>
    </row>
    <row r="22" spans="1:12" s="8" customFormat="1" ht="52.5" customHeight="1" x14ac:dyDescent="0.35">
      <c r="A22" s="18">
        <v>4</v>
      </c>
      <c r="B22" s="78" t="s">
        <v>85</v>
      </c>
      <c r="C22" s="78" t="s">
        <v>85</v>
      </c>
      <c r="D22" s="78" t="s">
        <v>85</v>
      </c>
      <c r="E22" s="78" t="s">
        <v>85</v>
      </c>
      <c r="F22" s="78" t="s">
        <v>85</v>
      </c>
      <c r="G22" s="67" t="s">
        <v>74</v>
      </c>
      <c r="H22" s="65">
        <v>140</v>
      </c>
      <c r="I22" s="79"/>
      <c r="J22" s="80"/>
      <c r="K22" s="81"/>
      <c r="L22" s="68">
        <f t="shared" ref="L22:L34" si="1">ROUND(H22*I22,0)</f>
        <v>0</v>
      </c>
    </row>
    <row r="23" spans="1:12" s="8" customFormat="1" ht="52.5" customHeight="1" thickBot="1" x14ac:dyDescent="0.4">
      <c r="A23" s="18">
        <v>5</v>
      </c>
      <c r="B23" s="82" t="s">
        <v>86</v>
      </c>
      <c r="C23" s="82" t="s">
        <v>86</v>
      </c>
      <c r="D23" s="82" t="s">
        <v>86</v>
      </c>
      <c r="E23" s="82" t="s">
        <v>86</v>
      </c>
      <c r="F23" s="82" t="s">
        <v>86</v>
      </c>
      <c r="G23" s="64" t="s">
        <v>72</v>
      </c>
      <c r="H23" s="36">
        <v>2770</v>
      </c>
      <c r="I23" s="83"/>
      <c r="J23" s="84"/>
      <c r="K23" s="85"/>
      <c r="L23" s="69">
        <f t="shared" si="1"/>
        <v>0</v>
      </c>
    </row>
    <row r="24" spans="1:12" s="8" customFormat="1" ht="52.5" customHeight="1" thickBot="1" x14ac:dyDescent="0.4">
      <c r="A24" s="18">
        <v>6</v>
      </c>
      <c r="B24" s="74" t="s">
        <v>87</v>
      </c>
      <c r="C24" s="74" t="s">
        <v>87</v>
      </c>
      <c r="D24" s="74" t="s">
        <v>87</v>
      </c>
      <c r="E24" s="74" t="s">
        <v>87</v>
      </c>
      <c r="F24" s="74" t="s">
        <v>87</v>
      </c>
      <c r="G24" s="64" t="s">
        <v>74</v>
      </c>
      <c r="H24" s="36">
        <v>416</v>
      </c>
      <c r="I24" s="75"/>
      <c r="J24" s="76"/>
      <c r="K24" s="77"/>
      <c r="L24" s="16">
        <f t="shared" si="1"/>
        <v>0</v>
      </c>
    </row>
    <row r="25" spans="1:12" s="8" customFormat="1" ht="52.5" customHeight="1" thickBot="1" x14ac:dyDescent="0.4">
      <c r="A25" s="18">
        <v>7</v>
      </c>
      <c r="B25" s="74" t="s">
        <v>88</v>
      </c>
      <c r="C25" s="74" t="s">
        <v>88</v>
      </c>
      <c r="D25" s="74" t="s">
        <v>88</v>
      </c>
      <c r="E25" s="74" t="s">
        <v>88</v>
      </c>
      <c r="F25" s="74" t="s">
        <v>88</v>
      </c>
      <c r="G25" s="64" t="s">
        <v>74</v>
      </c>
      <c r="H25" s="36">
        <v>416</v>
      </c>
      <c r="I25" s="75"/>
      <c r="J25" s="76"/>
      <c r="K25" s="77"/>
      <c r="L25" s="16">
        <f t="shared" si="1"/>
        <v>0</v>
      </c>
    </row>
    <row r="26" spans="1:12" s="8" customFormat="1" ht="52.5" customHeight="1" thickBot="1" x14ac:dyDescent="0.4">
      <c r="A26" s="18">
        <v>8</v>
      </c>
      <c r="B26" s="74" t="s">
        <v>89</v>
      </c>
      <c r="C26" s="74" t="s">
        <v>89</v>
      </c>
      <c r="D26" s="74" t="s">
        <v>89</v>
      </c>
      <c r="E26" s="74" t="s">
        <v>89</v>
      </c>
      <c r="F26" s="74" t="s">
        <v>89</v>
      </c>
      <c r="G26" s="64" t="s">
        <v>75</v>
      </c>
      <c r="H26" s="36">
        <v>800</v>
      </c>
      <c r="I26" s="75"/>
      <c r="J26" s="76"/>
      <c r="K26" s="77"/>
      <c r="L26" s="16">
        <f t="shared" si="1"/>
        <v>0</v>
      </c>
    </row>
    <row r="27" spans="1:12" s="8" customFormat="1" ht="52.5" customHeight="1" thickBot="1" x14ac:dyDescent="0.4">
      <c r="A27" s="18">
        <v>9</v>
      </c>
      <c r="B27" s="74" t="s">
        <v>90</v>
      </c>
      <c r="C27" s="74" t="s">
        <v>90</v>
      </c>
      <c r="D27" s="74" t="s">
        <v>90</v>
      </c>
      <c r="E27" s="74" t="s">
        <v>90</v>
      </c>
      <c r="F27" s="74" t="s">
        <v>90</v>
      </c>
      <c r="G27" s="64" t="s">
        <v>75</v>
      </c>
      <c r="H27" s="36">
        <v>460</v>
      </c>
      <c r="I27" s="75"/>
      <c r="J27" s="76"/>
      <c r="K27" s="77"/>
      <c r="L27" s="16">
        <f t="shared" si="1"/>
        <v>0</v>
      </c>
    </row>
    <row r="28" spans="1:12" s="8" customFormat="1" ht="52.5" customHeight="1" thickBot="1" x14ac:dyDescent="0.4">
      <c r="A28" s="18">
        <v>10</v>
      </c>
      <c r="B28" s="74" t="s">
        <v>91</v>
      </c>
      <c r="C28" s="74" t="s">
        <v>91</v>
      </c>
      <c r="D28" s="74" t="s">
        <v>91</v>
      </c>
      <c r="E28" s="74" t="s">
        <v>91</v>
      </c>
      <c r="F28" s="74" t="s">
        <v>91</v>
      </c>
      <c r="G28" s="64" t="s">
        <v>72</v>
      </c>
      <c r="H28" s="36">
        <v>2770</v>
      </c>
      <c r="I28" s="75"/>
      <c r="J28" s="76"/>
      <c r="K28" s="77"/>
      <c r="L28" s="16">
        <f t="shared" si="1"/>
        <v>0</v>
      </c>
    </row>
    <row r="29" spans="1:12" s="8" customFormat="1" ht="52.5" customHeight="1" thickBot="1" x14ac:dyDescent="0.4">
      <c r="A29" s="18">
        <v>11</v>
      </c>
      <c r="B29" s="74" t="s">
        <v>92</v>
      </c>
      <c r="C29" s="74" t="s">
        <v>92</v>
      </c>
      <c r="D29" s="74" t="s">
        <v>92</v>
      </c>
      <c r="E29" s="74" t="s">
        <v>92</v>
      </c>
      <c r="F29" s="74" t="s">
        <v>92</v>
      </c>
      <c r="G29" s="64" t="s">
        <v>75</v>
      </c>
      <c r="H29" s="70">
        <v>241</v>
      </c>
      <c r="I29" s="75"/>
      <c r="J29" s="76"/>
      <c r="K29" s="77"/>
      <c r="L29" s="16">
        <f t="shared" si="1"/>
        <v>0</v>
      </c>
    </row>
    <row r="30" spans="1:12" s="8" customFormat="1" ht="52.5" customHeight="1" thickBot="1" x14ac:dyDescent="0.4">
      <c r="A30" s="18">
        <v>12</v>
      </c>
      <c r="B30" s="74" t="s">
        <v>93</v>
      </c>
      <c r="C30" s="74" t="s">
        <v>93</v>
      </c>
      <c r="D30" s="74" t="s">
        <v>93</v>
      </c>
      <c r="E30" s="74" t="s">
        <v>93</v>
      </c>
      <c r="F30" s="74" t="s">
        <v>93</v>
      </c>
      <c r="G30" s="64" t="s">
        <v>72</v>
      </c>
      <c r="H30" s="70">
        <v>40</v>
      </c>
      <c r="I30" s="75"/>
      <c r="J30" s="76"/>
      <c r="K30" s="77"/>
      <c r="L30" s="16">
        <f t="shared" si="1"/>
        <v>0</v>
      </c>
    </row>
    <row r="31" spans="1:12" s="8" customFormat="1" ht="52.5" customHeight="1" x14ac:dyDescent="0.35">
      <c r="A31" s="18">
        <v>13</v>
      </c>
      <c r="B31" s="74" t="s">
        <v>94</v>
      </c>
      <c r="C31" s="74" t="s">
        <v>94</v>
      </c>
      <c r="D31" s="74" t="s">
        <v>94</v>
      </c>
      <c r="E31" s="74" t="s">
        <v>94</v>
      </c>
      <c r="F31" s="74" t="s">
        <v>94</v>
      </c>
      <c r="G31" s="61" t="s">
        <v>72</v>
      </c>
      <c r="H31" s="36">
        <v>40</v>
      </c>
      <c r="I31" s="75"/>
      <c r="J31" s="76"/>
      <c r="K31" s="77"/>
      <c r="L31" s="16">
        <f t="shared" si="1"/>
        <v>0</v>
      </c>
    </row>
    <row r="32" spans="1:12" s="8" customFormat="1" ht="52.5" customHeight="1" x14ac:dyDescent="0.35">
      <c r="A32" s="18">
        <v>14</v>
      </c>
      <c r="B32" s="74" t="s">
        <v>95</v>
      </c>
      <c r="C32" s="74" t="s">
        <v>95</v>
      </c>
      <c r="D32" s="74" t="s">
        <v>95</v>
      </c>
      <c r="E32" s="74" t="s">
        <v>95</v>
      </c>
      <c r="F32" s="74" t="s">
        <v>95</v>
      </c>
      <c r="G32" s="61" t="s">
        <v>73</v>
      </c>
      <c r="H32" s="62">
        <v>4</v>
      </c>
      <c r="I32" s="75"/>
      <c r="J32" s="76"/>
      <c r="K32" s="77"/>
      <c r="L32" s="16">
        <f t="shared" si="1"/>
        <v>0</v>
      </c>
    </row>
    <row r="33" spans="1:12" s="8" customFormat="1" ht="52.5" customHeight="1" x14ac:dyDescent="0.35">
      <c r="A33" s="18">
        <v>15</v>
      </c>
      <c r="B33" s="74" t="s">
        <v>96</v>
      </c>
      <c r="C33" s="74" t="s">
        <v>96</v>
      </c>
      <c r="D33" s="74" t="s">
        <v>96</v>
      </c>
      <c r="E33" s="74" t="s">
        <v>96</v>
      </c>
      <c r="F33" s="74" t="s">
        <v>96</v>
      </c>
      <c r="G33" s="61" t="s">
        <v>75</v>
      </c>
      <c r="H33" s="36">
        <v>100</v>
      </c>
      <c r="I33" s="75"/>
      <c r="J33" s="76"/>
      <c r="K33" s="77"/>
      <c r="L33" s="16">
        <f t="shared" si="1"/>
        <v>0</v>
      </c>
    </row>
    <row r="34" spans="1:12" s="8" customFormat="1" ht="52.5" customHeight="1" x14ac:dyDescent="0.35">
      <c r="A34" s="18">
        <v>16</v>
      </c>
      <c r="B34" s="74" t="s">
        <v>97</v>
      </c>
      <c r="C34" s="74" t="s">
        <v>97</v>
      </c>
      <c r="D34" s="74" t="s">
        <v>97</v>
      </c>
      <c r="E34" s="74" t="s">
        <v>97</v>
      </c>
      <c r="F34" s="74" t="s">
        <v>97</v>
      </c>
      <c r="G34" s="61" t="s">
        <v>73</v>
      </c>
      <c r="H34" s="62">
        <v>96</v>
      </c>
      <c r="I34" s="75"/>
      <c r="J34" s="76"/>
      <c r="K34" s="77"/>
      <c r="L34" s="16">
        <f t="shared" si="1"/>
        <v>0</v>
      </c>
    </row>
    <row r="35" spans="1:12" s="8" customFormat="1" ht="52.5" customHeight="1" x14ac:dyDescent="0.35">
      <c r="A35" s="71" t="s">
        <v>98</v>
      </c>
      <c r="B35" s="72"/>
      <c r="C35" s="72"/>
      <c r="D35" s="72" t="s">
        <v>98</v>
      </c>
      <c r="E35" s="72"/>
      <c r="F35" s="72"/>
      <c r="G35" s="72" t="s">
        <v>98</v>
      </c>
      <c r="H35" s="72"/>
      <c r="I35" s="72"/>
      <c r="J35" s="72" t="s">
        <v>98</v>
      </c>
      <c r="K35" s="72"/>
      <c r="L35" s="73"/>
    </row>
    <row r="36" spans="1:12" s="8" customFormat="1" ht="52.5" customHeight="1" x14ac:dyDescent="0.35">
      <c r="A36" s="18">
        <v>1</v>
      </c>
      <c r="B36" s="74" t="s">
        <v>99</v>
      </c>
      <c r="C36" s="74" t="s">
        <v>99</v>
      </c>
      <c r="D36" s="74" t="s">
        <v>99</v>
      </c>
      <c r="E36" s="74" t="s">
        <v>99</v>
      </c>
      <c r="F36" s="74" t="s">
        <v>99</v>
      </c>
      <c r="G36" s="61" t="s">
        <v>74</v>
      </c>
      <c r="H36" s="62">
        <v>50</v>
      </c>
      <c r="I36" s="75"/>
      <c r="J36" s="76"/>
      <c r="K36" s="77"/>
      <c r="L36" s="16">
        <f t="shared" ref="L36:L48" si="2">ROUND(H36*I36,0)</f>
        <v>0</v>
      </c>
    </row>
    <row r="37" spans="1:12" s="8" customFormat="1" ht="52.5" customHeight="1" x14ac:dyDescent="0.35">
      <c r="A37" s="18">
        <v>2</v>
      </c>
      <c r="B37" s="74" t="s">
        <v>100</v>
      </c>
      <c r="C37" s="74" t="s">
        <v>100</v>
      </c>
      <c r="D37" s="74" t="s">
        <v>100</v>
      </c>
      <c r="E37" s="74" t="s">
        <v>100</v>
      </c>
      <c r="F37" s="74" t="s">
        <v>100</v>
      </c>
      <c r="G37" s="61" t="s">
        <v>76</v>
      </c>
      <c r="H37" s="62">
        <v>16</v>
      </c>
      <c r="I37" s="75"/>
      <c r="J37" s="76"/>
      <c r="K37" s="77"/>
      <c r="L37" s="16">
        <f t="shared" si="2"/>
        <v>0</v>
      </c>
    </row>
    <row r="38" spans="1:12" s="8" customFormat="1" ht="52.5" customHeight="1" x14ac:dyDescent="0.35">
      <c r="A38" s="18">
        <v>3</v>
      </c>
      <c r="B38" s="74" t="s">
        <v>101</v>
      </c>
      <c r="C38" s="74" t="s">
        <v>101</v>
      </c>
      <c r="D38" s="74" t="s">
        <v>101</v>
      </c>
      <c r="E38" s="74" t="s">
        <v>101</v>
      </c>
      <c r="F38" s="74" t="s">
        <v>101</v>
      </c>
      <c r="G38" s="61" t="s">
        <v>74</v>
      </c>
      <c r="H38" s="62">
        <v>3</v>
      </c>
      <c r="I38" s="75"/>
      <c r="J38" s="76"/>
      <c r="K38" s="77"/>
      <c r="L38" s="16">
        <f t="shared" si="2"/>
        <v>0</v>
      </c>
    </row>
    <row r="39" spans="1:12" s="8" customFormat="1" ht="52.5" customHeight="1" x14ac:dyDescent="0.35">
      <c r="A39" s="71" t="s">
        <v>102</v>
      </c>
      <c r="B39" s="72"/>
      <c r="C39" s="72"/>
      <c r="D39" s="72" t="s">
        <v>102</v>
      </c>
      <c r="E39" s="72"/>
      <c r="F39" s="72"/>
      <c r="G39" s="72" t="s">
        <v>102</v>
      </c>
      <c r="H39" s="72"/>
      <c r="I39" s="72"/>
      <c r="J39" s="72" t="s">
        <v>102</v>
      </c>
      <c r="K39" s="72"/>
      <c r="L39" s="73"/>
    </row>
    <row r="40" spans="1:12" s="8" customFormat="1" ht="52.5" customHeight="1" x14ac:dyDescent="0.35">
      <c r="A40" s="18">
        <v>1</v>
      </c>
      <c r="B40" s="74" t="s">
        <v>99</v>
      </c>
      <c r="C40" s="74" t="s">
        <v>99</v>
      </c>
      <c r="D40" s="74" t="s">
        <v>99</v>
      </c>
      <c r="E40" s="74" t="s">
        <v>99</v>
      </c>
      <c r="F40" s="74" t="s">
        <v>99</v>
      </c>
      <c r="G40" s="61" t="s">
        <v>74</v>
      </c>
      <c r="H40" s="62">
        <v>100</v>
      </c>
      <c r="I40" s="75"/>
      <c r="J40" s="76"/>
      <c r="K40" s="77"/>
      <c r="L40" s="16">
        <f t="shared" si="2"/>
        <v>0</v>
      </c>
    </row>
    <row r="41" spans="1:12" s="8" customFormat="1" ht="52.5" customHeight="1" x14ac:dyDescent="0.35">
      <c r="A41" s="18">
        <v>2</v>
      </c>
      <c r="B41" s="74" t="s">
        <v>103</v>
      </c>
      <c r="C41" s="74" t="s">
        <v>103</v>
      </c>
      <c r="D41" s="74" t="s">
        <v>103</v>
      </c>
      <c r="E41" s="74" t="s">
        <v>103</v>
      </c>
      <c r="F41" s="74" t="s">
        <v>103</v>
      </c>
      <c r="G41" s="61" t="s">
        <v>74</v>
      </c>
      <c r="H41" s="62">
        <v>22</v>
      </c>
      <c r="I41" s="75"/>
      <c r="J41" s="76"/>
      <c r="K41" s="77"/>
      <c r="L41" s="16">
        <f t="shared" si="2"/>
        <v>0</v>
      </c>
    </row>
    <row r="42" spans="1:12" s="8" customFormat="1" ht="52.5" customHeight="1" x14ac:dyDescent="0.35">
      <c r="A42" s="18">
        <v>3</v>
      </c>
      <c r="B42" s="74" t="s">
        <v>104</v>
      </c>
      <c r="C42" s="74" t="s">
        <v>104</v>
      </c>
      <c r="D42" s="74" t="s">
        <v>104</v>
      </c>
      <c r="E42" s="74" t="s">
        <v>104</v>
      </c>
      <c r="F42" s="74" t="s">
        <v>104</v>
      </c>
      <c r="G42" s="61" t="s">
        <v>74</v>
      </c>
      <c r="H42" s="62">
        <v>22</v>
      </c>
      <c r="I42" s="75"/>
      <c r="J42" s="76"/>
      <c r="K42" s="77"/>
      <c r="L42" s="16">
        <f t="shared" si="2"/>
        <v>0</v>
      </c>
    </row>
    <row r="43" spans="1:12" s="8" customFormat="1" ht="52.5" customHeight="1" x14ac:dyDescent="0.35">
      <c r="A43" s="18">
        <v>4</v>
      </c>
      <c r="B43" s="74" t="s">
        <v>105</v>
      </c>
      <c r="C43" s="74" t="s">
        <v>105</v>
      </c>
      <c r="D43" s="74" t="s">
        <v>105</v>
      </c>
      <c r="E43" s="74" t="s">
        <v>105</v>
      </c>
      <c r="F43" s="74" t="s">
        <v>105</v>
      </c>
      <c r="G43" s="61" t="s">
        <v>74</v>
      </c>
      <c r="H43" s="62">
        <v>10</v>
      </c>
      <c r="I43" s="75"/>
      <c r="J43" s="76"/>
      <c r="K43" s="77"/>
      <c r="L43" s="16">
        <f t="shared" si="2"/>
        <v>0</v>
      </c>
    </row>
    <row r="44" spans="1:12" s="8" customFormat="1" ht="52.5" customHeight="1" x14ac:dyDescent="0.35">
      <c r="A44" s="18">
        <v>5</v>
      </c>
      <c r="B44" s="74" t="s">
        <v>106</v>
      </c>
      <c r="C44" s="74" t="s">
        <v>106</v>
      </c>
      <c r="D44" s="74" t="s">
        <v>106</v>
      </c>
      <c r="E44" s="74" t="s">
        <v>106</v>
      </c>
      <c r="F44" s="74" t="s">
        <v>106</v>
      </c>
      <c r="G44" s="61" t="s">
        <v>75</v>
      </c>
      <c r="H44" s="62">
        <v>105</v>
      </c>
      <c r="I44" s="75"/>
      <c r="J44" s="76"/>
      <c r="K44" s="77"/>
      <c r="L44" s="16">
        <f t="shared" si="2"/>
        <v>0</v>
      </c>
    </row>
    <row r="45" spans="1:12" s="8" customFormat="1" ht="52.5" customHeight="1" x14ac:dyDescent="0.35">
      <c r="A45" s="18">
        <v>6</v>
      </c>
      <c r="B45" s="74" t="s">
        <v>107</v>
      </c>
      <c r="C45" s="74" t="s">
        <v>107</v>
      </c>
      <c r="D45" s="74" t="s">
        <v>107</v>
      </c>
      <c r="E45" s="74" t="s">
        <v>107</v>
      </c>
      <c r="F45" s="74" t="s">
        <v>107</v>
      </c>
      <c r="G45" s="61" t="s">
        <v>73</v>
      </c>
      <c r="H45" s="62">
        <v>5</v>
      </c>
      <c r="I45" s="75"/>
      <c r="J45" s="76"/>
      <c r="K45" s="77"/>
      <c r="L45" s="16">
        <f t="shared" si="2"/>
        <v>0</v>
      </c>
    </row>
    <row r="46" spans="1:12" s="8" customFormat="1" ht="52.5" customHeight="1" x14ac:dyDescent="0.35">
      <c r="A46" s="18">
        <v>7</v>
      </c>
      <c r="B46" s="74" t="s">
        <v>108</v>
      </c>
      <c r="C46" s="74" t="s">
        <v>108</v>
      </c>
      <c r="D46" s="74" t="s">
        <v>108</v>
      </c>
      <c r="E46" s="74" t="s">
        <v>108</v>
      </c>
      <c r="F46" s="74" t="s">
        <v>108</v>
      </c>
      <c r="G46" s="61" t="s">
        <v>73</v>
      </c>
      <c r="H46" s="62">
        <v>11</v>
      </c>
      <c r="I46" s="75"/>
      <c r="J46" s="76"/>
      <c r="K46" s="77"/>
      <c r="L46" s="16">
        <f t="shared" si="2"/>
        <v>0</v>
      </c>
    </row>
    <row r="47" spans="1:12" s="8" customFormat="1" ht="52.5" customHeight="1" x14ac:dyDescent="0.35">
      <c r="A47" s="18">
        <v>8</v>
      </c>
      <c r="B47" s="74" t="s">
        <v>109</v>
      </c>
      <c r="C47" s="74" t="s">
        <v>109</v>
      </c>
      <c r="D47" s="74" t="s">
        <v>109</v>
      </c>
      <c r="E47" s="74" t="s">
        <v>109</v>
      </c>
      <c r="F47" s="74" t="s">
        <v>109</v>
      </c>
      <c r="G47" s="61" t="s">
        <v>75</v>
      </c>
      <c r="H47" s="62">
        <v>150</v>
      </c>
      <c r="I47" s="75"/>
      <c r="J47" s="76"/>
      <c r="K47" s="77"/>
      <c r="L47" s="16">
        <f t="shared" si="2"/>
        <v>0</v>
      </c>
    </row>
    <row r="48" spans="1:12" s="8" customFormat="1" ht="52.5" customHeight="1" x14ac:dyDescent="0.35">
      <c r="A48" s="18">
        <v>9</v>
      </c>
      <c r="B48" s="74" t="s">
        <v>110</v>
      </c>
      <c r="C48" s="74" t="s">
        <v>110</v>
      </c>
      <c r="D48" s="74" t="s">
        <v>110</v>
      </c>
      <c r="E48" s="74" t="s">
        <v>110</v>
      </c>
      <c r="F48" s="74" t="s">
        <v>110</v>
      </c>
      <c r="G48" s="61" t="s">
        <v>73</v>
      </c>
      <c r="H48" s="62">
        <v>15</v>
      </c>
      <c r="I48" s="75"/>
      <c r="J48" s="76"/>
      <c r="K48" s="77"/>
      <c r="L48" s="16">
        <f t="shared" si="2"/>
        <v>0</v>
      </c>
    </row>
    <row r="49" spans="1:12" s="8" customFormat="1" ht="52.5" customHeight="1" x14ac:dyDescent="0.35">
      <c r="A49" s="135" t="s">
        <v>111</v>
      </c>
      <c r="B49" s="136"/>
      <c r="C49" s="136"/>
      <c r="D49" s="136" t="s">
        <v>111</v>
      </c>
      <c r="E49" s="136"/>
      <c r="F49" s="136"/>
      <c r="G49" s="136" t="s">
        <v>111</v>
      </c>
      <c r="H49" s="136"/>
      <c r="I49" s="136"/>
      <c r="J49" s="136" t="s">
        <v>111</v>
      </c>
      <c r="K49" s="136"/>
      <c r="L49" s="137"/>
    </row>
    <row r="50" spans="1:12" s="8" customFormat="1" ht="52.5" customHeight="1" x14ac:dyDescent="0.35">
      <c r="A50" s="18">
        <v>1</v>
      </c>
      <c r="B50" s="74" t="s">
        <v>112</v>
      </c>
      <c r="C50" s="74" t="s">
        <v>112</v>
      </c>
      <c r="D50" s="74" t="s">
        <v>112</v>
      </c>
      <c r="E50" s="74" t="s">
        <v>112</v>
      </c>
      <c r="F50" s="74" t="s">
        <v>112</v>
      </c>
      <c r="G50" s="61" t="s">
        <v>73</v>
      </c>
      <c r="H50" s="36">
        <v>2</v>
      </c>
      <c r="I50" s="75"/>
      <c r="J50" s="76"/>
      <c r="K50" s="77"/>
      <c r="L50" s="16">
        <f t="shared" ref="L50" si="3">ROUND(H50*I50,0)</f>
        <v>0</v>
      </c>
    </row>
    <row r="51" spans="1:12" s="8" customFormat="1" ht="52.5" customHeight="1" thickBot="1" x14ac:dyDescent="0.4">
      <c r="A51" s="18">
        <v>2</v>
      </c>
      <c r="B51" s="74" t="s">
        <v>113</v>
      </c>
      <c r="C51" s="74" t="s">
        <v>113</v>
      </c>
      <c r="D51" s="74" t="s">
        <v>113</v>
      </c>
      <c r="E51" s="74" t="s">
        <v>113</v>
      </c>
      <c r="F51" s="74" t="s">
        <v>113</v>
      </c>
      <c r="G51" s="61" t="s">
        <v>72</v>
      </c>
      <c r="H51" s="36">
        <v>1700</v>
      </c>
      <c r="I51" s="75"/>
      <c r="J51" s="76"/>
      <c r="K51" s="77"/>
      <c r="L51" s="16">
        <f t="shared" ref="L51" si="4">ROUND(H51*I51,0)</f>
        <v>0</v>
      </c>
    </row>
    <row r="52" spans="1:12" ht="43.5" customHeight="1" thickBot="1" x14ac:dyDescent="0.4">
      <c r="A52" s="104" t="s">
        <v>15</v>
      </c>
      <c r="B52" s="105"/>
      <c r="C52" s="105"/>
      <c r="D52" s="105"/>
      <c r="E52" s="105"/>
      <c r="F52" s="105"/>
      <c r="G52" s="105"/>
      <c r="H52" s="106"/>
      <c r="I52" s="118" t="s">
        <v>29</v>
      </c>
      <c r="J52" s="119"/>
      <c r="K52" s="119"/>
      <c r="L52" s="37">
        <f>SUM(L14:L51)</f>
        <v>0</v>
      </c>
    </row>
    <row r="53" spans="1:12" ht="60.75" customHeight="1" x14ac:dyDescent="0.35">
      <c r="A53" s="129" t="s">
        <v>69</v>
      </c>
      <c r="B53" s="129"/>
      <c r="C53" s="129"/>
      <c r="D53" s="129"/>
      <c r="E53" s="129"/>
      <c r="F53" s="129"/>
      <c r="G53" s="129"/>
      <c r="H53" s="130"/>
      <c r="I53" s="38" t="s">
        <v>30</v>
      </c>
      <c r="J53" s="110" t="s">
        <v>31</v>
      </c>
      <c r="K53" s="47"/>
      <c r="L53" s="39">
        <f>+ROUND(L52*K53,0)</f>
        <v>0</v>
      </c>
    </row>
    <row r="54" spans="1:12" ht="35.25" customHeight="1" x14ac:dyDescent="0.35">
      <c r="A54" s="131"/>
      <c r="B54" s="131"/>
      <c r="C54" s="131"/>
      <c r="D54" s="131"/>
      <c r="E54" s="131"/>
      <c r="F54" s="131"/>
      <c r="G54" s="131"/>
      <c r="H54" s="132"/>
      <c r="I54" s="33" t="s">
        <v>32</v>
      </c>
      <c r="J54" s="111"/>
      <c r="K54" s="46"/>
      <c r="L54" s="40">
        <f>+ROUND(L52*K54,0)</f>
        <v>0</v>
      </c>
    </row>
    <row r="55" spans="1:12" ht="43.5" customHeight="1" x14ac:dyDescent="0.35">
      <c r="A55" s="131"/>
      <c r="B55" s="131"/>
      <c r="C55" s="131"/>
      <c r="D55" s="131"/>
      <c r="E55" s="131"/>
      <c r="F55" s="131"/>
      <c r="G55" s="131"/>
      <c r="H55" s="132"/>
      <c r="I55" s="32" t="s">
        <v>33</v>
      </c>
      <c r="J55" s="112"/>
      <c r="K55" s="45"/>
      <c r="L55" s="41">
        <f>+ROUND(L52*K55,0)</f>
        <v>0</v>
      </c>
    </row>
    <row r="56" spans="1:12" ht="50.25" customHeight="1" x14ac:dyDescent="0.35">
      <c r="A56" s="131"/>
      <c r="B56" s="131"/>
      <c r="C56" s="131"/>
      <c r="D56" s="131"/>
      <c r="E56" s="131"/>
      <c r="F56" s="131"/>
      <c r="G56" s="131"/>
      <c r="H56" s="132"/>
      <c r="I56" s="115" t="s">
        <v>34</v>
      </c>
      <c r="J56" s="116"/>
      <c r="K56" s="117"/>
      <c r="L56" s="41">
        <f>+L52+L53+L54+L55</f>
        <v>0</v>
      </c>
    </row>
    <row r="57" spans="1:12" ht="48" customHeight="1" x14ac:dyDescent="0.35">
      <c r="A57" s="131"/>
      <c r="B57" s="131"/>
      <c r="C57" s="131"/>
      <c r="D57" s="131"/>
      <c r="E57" s="131"/>
      <c r="F57" s="131"/>
      <c r="G57" s="131"/>
      <c r="H57" s="132"/>
      <c r="I57" s="42" t="s">
        <v>35</v>
      </c>
      <c r="J57" s="43" t="s">
        <v>36</v>
      </c>
      <c r="K57" s="45"/>
      <c r="L57" s="41">
        <f>+ROUND(L55*K57,0)</f>
        <v>0</v>
      </c>
    </row>
    <row r="58" spans="1:12" ht="51.75" customHeight="1" thickBot="1" x14ac:dyDescent="0.4">
      <c r="A58" s="133"/>
      <c r="B58" s="133"/>
      <c r="C58" s="133"/>
      <c r="D58" s="133"/>
      <c r="E58" s="133"/>
      <c r="F58" s="133"/>
      <c r="G58" s="133"/>
      <c r="H58" s="134"/>
      <c r="I58" s="91" t="s">
        <v>37</v>
      </c>
      <c r="J58" s="92"/>
      <c r="K58" s="93"/>
      <c r="L58" s="44">
        <f>+L56+L57</f>
        <v>0</v>
      </c>
    </row>
    <row r="60" spans="1:12" ht="15" thickBot="1" x14ac:dyDescent="0.4">
      <c r="B60" s="90"/>
      <c r="C60" s="90"/>
      <c r="D60" s="90"/>
    </row>
    <row r="61" spans="1:12" x14ac:dyDescent="0.35">
      <c r="B61" s="89" t="s">
        <v>16</v>
      </c>
      <c r="C61" s="89"/>
      <c r="D61" s="89"/>
      <c r="E61" s="10"/>
      <c r="G61" s="66"/>
      <c r="H61" s="3"/>
      <c r="I61" s="3"/>
      <c r="J61" s="3"/>
    </row>
    <row r="62" spans="1:12" x14ac:dyDescent="0.35">
      <c r="A62" s="26" t="s">
        <v>17</v>
      </c>
      <c r="B62" s="9"/>
      <c r="G62" s="66"/>
      <c r="H62" s="3"/>
      <c r="I62" s="3"/>
      <c r="J62" s="3"/>
    </row>
    <row r="63" spans="1:12" x14ac:dyDescent="0.35">
      <c r="A63" s="88" t="s">
        <v>18</v>
      </c>
      <c r="B63" s="88"/>
      <c r="C63" s="88"/>
      <c r="D63" s="88"/>
      <c r="E63" s="88"/>
      <c r="F63" s="88"/>
      <c r="G63" s="88"/>
      <c r="H63" s="88"/>
      <c r="I63" s="88"/>
      <c r="J63" s="88"/>
      <c r="K63" s="88"/>
      <c r="L63" s="88"/>
    </row>
    <row r="64" spans="1:12" x14ac:dyDescent="0.35">
      <c r="A64" s="87" t="s">
        <v>19</v>
      </c>
      <c r="B64" s="87"/>
      <c r="C64" s="87"/>
      <c r="D64" s="87"/>
      <c r="E64" s="87"/>
      <c r="F64" s="87"/>
      <c r="G64" s="87"/>
      <c r="H64" s="87"/>
      <c r="I64" s="87"/>
      <c r="J64" s="87"/>
      <c r="K64" s="87"/>
      <c r="L64" s="87"/>
    </row>
    <row r="65" spans="1:12" x14ac:dyDescent="0.35">
      <c r="A65" s="86" t="s">
        <v>20</v>
      </c>
      <c r="B65" s="86"/>
      <c r="C65" s="86"/>
      <c r="D65" s="86"/>
      <c r="E65" s="86"/>
      <c r="F65" s="86"/>
      <c r="G65" s="86"/>
      <c r="H65" s="86"/>
      <c r="I65" s="86"/>
      <c r="J65" s="86"/>
      <c r="K65" s="86"/>
      <c r="L65" s="86"/>
    </row>
    <row r="66" spans="1:12" x14ac:dyDescent="0.35">
      <c r="A66" s="86" t="s">
        <v>21</v>
      </c>
      <c r="B66" s="86"/>
      <c r="C66" s="86"/>
      <c r="D66" s="86"/>
      <c r="E66" s="86"/>
      <c r="F66" s="86"/>
      <c r="G66" s="86"/>
      <c r="H66" s="86"/>
      <c r="I66" s="86"/>
      <c r="J66" s="86"/>
      <c r="K66" s="86"/>
      <c r="L66" s="86"/>
    </row>
  </sheetData>
  <sheetProtection selectLockedCells="1"/>
  <dataConsolidate/>
  <mergeCells count="94">
    <mergeCell ref="A14:L14"/>
    <mergeCell ref="A18:L18"/>
    <mergeCell ref="A35:L35"/>
    <mergeCell ref="A39:L39"/>
    <mergeCell ref="A49:L49"/>
    <mergeCell ref="I20:K20"/>
    <mergeCell ref="B21:F21"/>
    <mergeCell ref="I21:K21"/>
    <mergeCell ref="B19:F19"/>
    <mergeCell ref="I19:K19"/>
    <mergeCell ref="B20:F20"/>
    <mergeCell ref="B29:F29"/>
    <mergeCell ref="I29:K29"/>
    <mergeCell ref="B30:F30"/>
    <mergeCell ref="I30:K30"/>
    <mergeCell ref="B31:F31"/>
    <mergeCell ref="I31:K31"/>
    <mergeCell ref="B32:F32"/>
    <mergeCell ref="I17:K17"/>
    <mergeCell ref="A66:L66"/>
    <mergeCell ref="A65:L65"/>
    <mergeCell ref="A64:L64"/>
    <mergeCell ref="A63:L63"/>
    <mergeCell ref="B61:D61"/>
    <mergeCell ref="B60:D60"/>
    <mergeCell ref="I58:K58"/>
    <mergeCell ref="A2:A5"/>
    <mergeCell ref="B2:K2"/>
    <mergeCell ref="B3:K3"/>
    <mergeCell ref="B4:K5"/>
    <mergeCell ref="J9:K9"/>
    <mergeCell ref="A9:B11"/>
    <mergeCell ref="B15:F15"/>
    <mergeCell ref="I15:K15"/>
    <mergeCell ref="A52:H52"/>
    <mergeCell ref="E9:G9"/>
    <mergeCell ref="J53:J55"/>
    <mergeCell ref="J11:K11"/>
    <mergeCell ref="I56:K56"/>
    <mergeCell ref="I52:K52"/>
    <mergeCell ref="I13:K13"/>
    <mergeCell ref="E11:G11"/>
    <mergeCell ref="B13:F13"/>
    <mergeCell ref="B16:F16"/>
    <mergeCell ref="I16:K16"/>
    <mergeCell ref="B17:F17"/>
    <mergeCell ref="A53:H58"/>
    <mergeCell ref="B22:F22"/>
    <mergeCell ref="I22:K22"/>
    <mergeCell ref="B23:F23"/>
    <mergeCell ref="I23:K23"/>
    <mergeCell ref="B24:F24"/>
    <mergeCell ref="I24:K24"/>
    <mergeCell ref="B25:F25"/>
    <mergeCell ref="I25:K25"/>
    <mergeCell ref="B26:F26"/>
    <mergeCell ref="I26:K26"/>
    <mergeCell ref="B27:F27"/>
    <mergeCell ref="I27:K27"/>
    <mergeCell ref="B28:F28"/>
    <mergeCell ref="I28:K28"/>
    <mergeCell ref="I32:K32"/>
    <mergeCell ref="B33:F33"/>
    <mergeCell ref="I33:K33"/>
    <mergeCell ref="B34:F34"/>
    <mergeCell ref="I34:K34"/>
    <mergeCell ref="B36:F36"/>
    <mergeCell ref="I36:K36"/>
    <mergeCell ref="B37:F37"/>
    <mergeCell ref="I37:K37"/>
    <mergeCell ref="B38:F38"/>
    <mergeCell ref="I38:K38"/>
    <mergeCell ref="B41:F41"/>
    <mergeCell ref="I41:K41"/>
    <mergeCell ref="B42:F42"/>
    <mergeCell ref="I42:K42"/>
    <mergeCell ref="B43:F43"/>
    <mergeCell ref="I43:K43"/>
    <mergeCell ref="B44:F44"/>
    <mergeCell ref="I44:K44"/>
    <mergeCell ref="B45:F45"/>
    <mergeCell ref="I45:K45"/>
    <mergeCell ref="B40:F40"/>
    <mergeCell ref="I40:K40"/>
    <mergeCell ref="B46:F46"/>
    <mergeCell ref="I46:K46"/>
    <mergeCell ref="B47:F47"/>
    <mergeCell ref="I47:K47"/>
    <mergeCell ref="B48:F48"/>
    <mergeCell ref="I48:K48"/>
    <mergeCell ref="B50:F50"/>
    <mergeCell ref="I50:K50"/>
    <mergeCell ref="B51:F51"/>
    <mergeCell ref="I51:K51"/>
  </mergeCells>
  <dataValidations count="4">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 type="decimal" errorStyle="warning" allowBlank="1" showInputMessage="1" showErrorMessage="1" errorTitle="CONTIENE MAS DE DOSCIMALES" sqref="H15:H17 H36:H38 H40:H48 H50:H51 H19:H34" xr:uid="{00000000-0002-0000-0500-000000000000}">
      <formula1>0</formula1>
      <formula2>1E+38</formula2>
    </dataValidation>
    <dataValidation type="whole" allowBlank="1" showInputMessage="1" showErrorMessage="1" sqref="I15:J17 I36:J38 I40:J48 I50:J51 I19:J34" xr:uid="{00000000-0002-0000-0500-000001000000}">
      <formula1>0</formula1>
      <formula2>100000000</formula2>
    </dataValidation>
  </dataValidations>
  <pageMargins left="0.7" right="0.7" top="0.75" bottom="0.75" header="0.3" footer="0.3"/>
  <pageSetup paperSize="5" scale="69" orientation="landscape" r:id="rId1"/>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53125" defaultRowHeight="14.5" x14ac:dyDescent="0.35"/>
  <cols>
    <col min="2" max="2" width="10.26953125" customWidth="1"/>
    <col min="3" max="3" width="12.1796875" customWidth="1"/>
    <col min="10" max="11" width="12.81640625" customWidth="1"/>
  </cols>
  <sheetData>
    <row r="2" spans="2:11" ht="15" customHeight="1" x14ac:dyDescent="0.35">
      <c r="B2" s="158"/>
      <c r="C2" s="158"/>
      <c r="D2" s="149" t="s">
        <v>0</v>
      </c>
      <c r="E2" s="151"/>
      <c r="F2" s="151"/>
      <c r="G2" s="151"/>
      <c r="H2" s="150"/>
      <c r="I2" s="149" t="s">
        <v>1</v>
      </c>
      <c r="J2" s="150"/>
      <c r="K2" s="59"/>
    </row>
    <row r="3" spans="2:11" ht="15" customHeight="1" x14ac:dyDescent="0.35">
      <c r="B3" s="158"/>
      <c r="C3" s="158"/>
      <c r="D3" s="149" t="s">
        <v>2</v>
      </c>
      <c r="E3" s="151"/>
      <c r="F3" s="151"/>
      <c r="G3" s="151"/>
      <c r="H3" s="150"/>
      <c r="I3" s="149" t="s">
        <v>68</v>
      </c>
      <c r="J3" s="150"/>
      <c r="K3" s="58"/>
    </row>
    <row r="4" spans="2:11" ht="15" customHeight="1" x14ac:dyDescent="0.35">
      <c r="B4" s="158"/>
      <c r="C4" s="158"/>
      <c r="D4" s="152" t="s">
        <v>3</v>
      </c>
      <c r="E4" s="153"/>
      <c r="F4" s="153"/>
      <c r="G4" s="153"/>
      <c r="H4" s="154"/>
      <c r="I4" s="149" t="s">
        <v>70</v>
      </c>
      <c r="J4" s="150"/>
      <c r="K4" s="58"/>
    </row>
    <row r="5" spans="2:11" ht="15" customHeight="1" x14ac:dyDescent="0.35">
      <c r="B5" s="158"/>
      <c r="C5" s="158"/>
      <c r="D5" s="155"/>
      <c r="E5" s="156"/>
      <c r="F5" s="156"/>
      <c r="G5" s="156"/>
      <c r="H5" s="157"/>
      <c r="I5" s="149" t="s">
        <v>38</v>
      </c>
      <c r="J5" s="150"/>
      <c r="K5" s="58"/>
    </row>
    <row r="6" spans="2:11" x14ac:dyDescent="0.35">
      <c r="K6" s="50"/>
    </row>
    <row r="7" spans="2:11" ht="15.75" customHeight="1" x14ac:dyDescent="0.35">
      <c r="B7" s="147" t="s">
        <v>39</v>
      </c>
      <c r="C7" s="147"/>
      <c r="D7" s="147"/>
      <c r="E7" s="147"/>
      <c r="F7" s="147"/>
      <c r="G7" s="147"/>
      <c r="H7" s="147"/>
      <c r="I7" s="147"/>
      <c r="J7" s="147"/>
      <c r="K7" s="55"/>
    </row>
    <row r="8" spans="2:11" ht="15.75" customHeight="1" x14ac:dyDescent="0.35">
      <c r="B8" s="144" t="s">
        <v>40</v>
      </c>
      <c r="C8" s="144" t="s">
        <v>41</v>
      </c>
      <c r="D8" s="144"/>
      <c r="E8" s="144"/>
      <c r="F8" s="144"/>
      <c r="G8" s="147" t="s">
        <v>42</v>
      </c>
      <c r="H8" s="147"/>
      <c r="I8" s="147"/>
      <c r="J8" s="147"/>
      <c r="K8" s="55"/>
    </row>
    <row r="9" spans="2:11" ht="15.75" customHeight="1" x14ac:dyDescent="0.35">
      <c r="B9" s="144"/>
      <c r="C9" s="54" t="s">
        <v>43</v>
      </c>
      <c r="D9" s="54" t="s">
        <v>44</v>
      </c>
      <c r="E9" s="144" t="s">
        <v>45</v>
      </c>
      <c r="F9" s="144"/>
      <c r="G9" s="147"/>
      <c r="H9" s="147"/>
      <c r="I9" s="147"/>
      <c r="J9" s="147"/>
      <c r="K9" s="55"/>
    </row>
    <row r="10" spans="2:11" ht="15.75" customHeight="1" x14ac:dyDescent="0.35">
      <c r="B10" s="52">
        <v>1</v>
      </c>
      <c r="C10" s="52">
        <v>2021</v>
      </c>
      <c r="D10" s="52">
        <v>5</v>
      </c>
      <c r="E10" s="145">
        <v>24</v>
      </c>
      <c r="F10" s="145"/>
      <c r="G10" s="159" t="s">
        <v>46</v>
      </c>
      <c r="H10" s="159"/>
      <c r="I10" s="159"/>
      <c r="J10" s="159"/>
      <c r="K10" s="57"/>
    </row>
    <row r="11" spans="2:11" ht="57.75" customHeight="1" x14ac:dyDescent="0.35">
      <c r="B11" s="52">
        <v>2</v>
      </c>
      <c r="C11" s="52">
        <v>2022</v>
      </c>
      <c r="D11" s="52">
        <v>5</v>
      </c>
      <c r="E11" s="138">
        <v>31</v>
      </c>
      <c r="F11" s="139"/>
      <c r="G11" s="140" t="s">
        <v>47</v>
      </c>
      <c r="H11" s="141"/>
      <c r="I11" s="141"/>
      <c r="J11" s="142"/>
      <c r="K11" s="57"/>
    </row>
    <row r="12" spans="2:11" ht="82.5" customHeight="1" x14ac:dyDescent="0.35">
      <c r="B12" s="52">
        <v>3</v>
      </c>
      <c r="C12" s="52">
        <v>2022</v>
      </c>
      <c r="D12" s="52">
        <v>7</v>
      </c>
      <c r="E12" s="138">
        <v>27</v>
      </c>
      <c r="F12" s="139"/>
      <c r="G12" s="140" t="s">
        <v>48</v>
      </c>
      <c r="H12" s="141"/>
      <c r="I12" s="141"/>
      <c r="J12" s="142"/>
      <c r="K12" s="57"/>
    </row>
    <row r="13" spans="2:11" ht="100.5" customHeight="1" x14ac:dyDescent="0.35">
      <c r="B13" s="52">
        <v>4</v>
      </c>
      <c r="C13" s="52">
        <v>2023</v>
      </c>
      <c r="D13" s="52">
        <v>11</v>
      </c>
      <c r="E13" s="138">
        <v>30</v>
      </c>
      <c r="F13" s="139"/>
      <c r="G13" s="140" t="s">
        <v>63</v>
      </c>
      <c r="H13" s="141"/>
      <c r="I13" s="141"/>
      <c r="J13" s="142"/>
      <c r="K13" s="57"/>
    </row>
    <row r="14" spans="2:11" ht="70.5" customHeight="1" x14ac:dyDescent="0.35">
      <c r="B14" s="52">
        <v>5</v>
      </c>
      <c r="C14" s="52">
        <v>2024</v>
      </c>
      <c r="D14" s="60" t="s">
        <v>62</v>
      </c>
      <c r="E14" s="138">
        <v>27</v>
      </c>
      <c r="F14" s="139"/>
      <c r="G14" s="140" t="s">
        <v>64</v>
      </c>
      <c r="H14" s="141"/>
      <c r="I14" s="141"/>
      <c r="J14" s="142"/>
      <c r="K14" s="57"/>
    </row>
    <row r="15" spans="2:11" ht="76.5" customHeight="1" x14ac:dyDescent="0.35">
      <c r="B15" s="52">
        <v>6</v>
      </c>
      <c r="C15" s="52">
        <v>2024</v>
      </c>
      <c r="D15" s="60" t="s">
        <v>65</v>
      </c>
      <c r="E15" s="138"/>
      <c r="F15" s="139"/>
      <c r="G15" s="140" t="s">
        <v>67</v>
      </c>
      <c r="H15" s="141"/>
      <c r="I15" s="141"/>
      <c r="J15" s="142"/>
      <c r="K15" s="57"/>
    </row>
    <row r="16" spans="2:11" ht="15.75" customHeight="1" x14ac:dyDescent="0.35">
      <c r="B16" s="144" t="s">
        <v>49</v>
      </c>
      <c r="C16" s="144"/>
      <c r="D16" s="144"/>
      <c r="E16" s="144"/>
      <c r="F16" s="144"/>
      <c r="G16" s="144"/>
      <c r="H16" s="144"/>
      <c r="I16" s="144"/>
      <c r="J16" s="144"/>
      <c r="K16" s="53"/>
    </row>
    <row r="17" spans="2:11" x14ac:dyDescent="0.35">
      <c r="B17" s="144" t="s">
        <v>50</v>
      </c>
      <c r="C17" s="144"/>
      <c r="D17" s="144"/>
      <c r="E17" s="144"/>
      <c r="F17" s="144" t="s">
        <v>51</v>
      </c>
      <c r="G17" s="144"/>
      <c r="H17" s="144"/>
      <c r="I17" s="144"/>
      <c r="J17" s="144"/>
      <c r="K17" s="53"/>
    </row>
    <row r="18" spans="2:11" ht="15.75" customHeight="1" x14ac:dyDescent="0.35">
      <c r="B18" s="145" t="s">
        <v>52</v>
      </c>
      <c r="C18" s="145"/>
      <c r="D18" s="145"/>
      <c r="E18" s="145"/>
      <c r="F18" s="145" t="s">
        <v>66</v>
      </c>
      <c r="G18" s="145"/>
      <c r="H18" s="145"/>
      <c r="I18" s="145"/>
      <c r="J18" s="145"/>
      <c r="K18" s="51"/>
    </row>
    <row r="19" spans="2:11" x14ac:dyDescent="0.35">
      <c r="B19" s="144" t="s">
        <v>53</v>
      </c>
      <c r="C19" s="144"/>
      <c r="D19" s="144"/>
      <c r="E19" s="144"/>
      <c r="F19" s="144"/>
      <c r="G19" s="144"/>
      <c r="H19" s="144"/>
      <c r="I19" s="144"/>
      <c r="J19" s="144"/>
      <c r="K19" s="53"/>
    </row>
    <row r="20" spans="2:11" x14ac:dyDescent="0.35">
      <c r="B20" s="144" t="s">
        <v>50</v>
      </c>
      <c r="C20" s="144"/>
      <c r="D20" s="144"/>
      <c r="E20" s="144"/>
      <c r="F20" s="144" t="s">
        <v>51</v>
      </c>
      <c r="G20" s="144"/>
      <c r="H20" s="144"/>
      <c r="I20" s="144"/>
      <c r="J20" s="144"/>
      <c r="K20" s="53"/>
    </row>
    <row r="21" spans="2:11" ht="15.75" customHeight="1" x14ac:dyDescent="0.35">
      <c r="B21" s="146" t="s">
        <v>54</v>
      </c>
      <c r="C21" s="146"/>
      <c r="D21" s="146"/>
      <c r="E21" s="146"/>
      <c r="F21" s="146" t="s">
        <v>55</v>
      </c>
      <c r="G21" s="146"/>
      <c r="H21" s="146"/>
      <c r="I21" s="146"/>
      <c r="J21" s="146"/>
      <c r="K21" s="56"/>
    </row>
    <row r="22" spans="2:11" ht="15.75" customHeight="1" x14ac:dyDescent="0.35">
      <c r="B22" s="147" t="s">
        <v>56</v>
      </c>
      <c r="C22" s="147"/>
      <c r="D22" s="147"/>
      <c r="E22" s="147"/>
      <c r="F22" s="147"/>
      <c r="G22" s="147"/>
      <c r="H22" s="147"/>
      <c r="I22" s="147"/>
      <c r="J22" s="147"/>
      <c r="K22" s="55"/>
    </row>
    <row r="23" spans="2:11" x14ac:dyDescent="0.35">
      <c r="B23" s="144" t="s">
        <v>50</v>
      </c>
      <c r="C23" s="144"/>
      <c r="D23" s="144"/>
      <c r="E23" s="144" t="s">
        <v>51</v>
      </c>
      <c r="F23" s="144"/>
      <c r="G23" s="144"/>
      <c r="H23" s="144" t="s">
        <v>57</v>
      </c>
      <c r="I23" s="144"/>
      <c r="J23" s="144"/>
      <c r="K23" s="53"/>
    </row>
    <row r="24" spans="2:11" x14ac:dyDescent="0.35">
      <c r="B24" s="144"/>
      <c r="C24" s="144"/>
      <c r="D24" s="144"/>
      <c r="E24" s="144"/>
      <c r="F24" s="144"/>
      <c r="G24" s="144"/>
      <c r="H24" s="54" t="s">
        <v>43</v>
      </c>
      <c r="I24" s="54" t="s">
        <v>44</v>
      </c>
      <c r="J24" s="54" t="s">
        <v>45</v>
      </c>
      <c r="K24" s="53"/>
    </row>
    <row r="25" spans="2:11" x14ac:dyDescent="0.35">
      <c r="B25" s="145" t="s">
        <v>58</v>
      </c>
      <c r="C25" s="145"/>
      <c r="D25" s="145"/>
      <c r="E25" s="146" t="s">
        <v>59</v>
      </c>
      <c r="F25" s="146"/>
      <c r="G25" s="146"/>
      <c r="H25" s="52">
        <v>2024</v>
      </c>
      <c r="I25" s="60" t="s">
        <v>65</v>
      </c>
      <c r="J25" s="52"/>
      <c r="K25" s="51"/>
    </row>
    <row r="26" spans="2:11" x14ac:dyDescent="0.35">
      <c r="K26" s="50"/>
    </row>
    <row r="27" spans="2:11" ht="56.25" customHeight="1" x14ac:dyDescent="0.35">
      <c r="B27" s="50"/>
      <c r="C27" s="143" t="s">
        <v>60</v>
      </c>
      <c r="D27" s="143"/>
      <c r="E27" s="143"/>
      <c r="F27" s="143"/>
      <c r="G27" s="143"/>
      <c r="H27" s="143"/>
      <c r="I27" s="143"/>
      <c r="K27" s="50"/>
    </row>
    <row r="28" spans="2:11" ht="16.5" customHeight="1" x14ac:dyDescent="0.35">
      <c r="E28" s="148" t="s">
        <v>61</v>
      </c>
      <c r="F28" s="148"/>
      <c r="G28" s="148"/>
      <c r="H28" s="148"/>
      <c r="I28" s="148"/>
      <c r="J28" s="148"/>
      <c r="K28" s="49"/>
    </row>
    <row r="29" spans="2:11" x14ac:dyDescent="0.35">
      <c r="B29" s="50"/>
      <c r="C29" s="50"/>
      <c r="D29" s="50"/>
      <c r="E29" s="148"/>
      <c r="F29" s="148"/>
      <c r="G29" s="148"/>
      <c r="H29" s="148"/>
      <c r="I29" s="148"/>
      <c r="J29" s="148"/>
      <c r="K29" s="49"/>
    </row>
    <row r="30" spans="2:11" ht="15" customHeight="1" x14ac:dyDescent="0.35">
      <c r="C30" s="48"/>
      <c r="D30" s="48"/>
      <c r="E30" s="48"/>
      <c r="F30" s="48"/>
      <c r="G30" s="48"/>
      <c r="H30" s="48"/>
    </row>
    <row r="31" spans="2:11" x14ac:dyDescent="0.35">
      <c r="B31" s="48"/>
      <c r="C31" s="48"/>
      <c r="D31" s="48"/>
      <c r="E31" s="48"/>
      <c r="F31" s="48"/>
      <c r="G31" s="48"/>
      <c r="H31" s="48"/>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6"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Cálculos</vt:lpstr>
      <vt:lpstr>Obra</vt:lpstr>
      <vt:lpstr>CONTROL CAMBIOS</vt:lpstr>
      <vt:lpstr>Obra!Área_de_impresión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Angel Maria Contreras Gelves</cp:lastModifiedBy>
  <cp:revision/>
  <cp:lastPrinted>2024-07-22T22:04:40Z</cp:lastPrinted>
  <dcterms:created xsi:type="dcterms:W3CDTF">2017-04-28T13:22:52Z</dcterms:created>
  <dcterms:modified xsi:type="dcterms:W3CDTF">2025-11-05T19:41:05Z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