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9831cc57d594227f/Escritorio/CH-CD-036 MANTENIMIENTO RECURSOSO TECNOLOGICOS/"/>
    </mc:Choice>
  </mc:AlternateContent>
  <xr:revisionPtr revIDLastSave="153" documentId="13_ncr:1_{F325527D-AE3E-4150-8C66-BA9D114568FD}" xr6:coauthVersionLast="47" xr6:coauthVersionMax="47" xr10:uidLastSave="{15120903-E144-4C68-9DC9-6E3DEF1C1047}"/>
  <bookViews>
    <workbookView xWindow="-110" yWindow="-110" windowWidth="19420" windowHeight="104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7" l="1"/>
  <c r="O65"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O63" i="7"/>
  <c r="O62" i="7"/>
  <c r="L14" i="7"/>
  <c r="M14" i="7" s="1"/>
  <c r="J14" i="7"/>
  <c r="H14" i="7"/>
  <c r="M22" i="7" l="1"/>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N15" i="7"/>
  <c r="O15" i="7" s="1"/>
  <c r="N60" i="7"/>
  <c r="O60" i="7" s="1"/>
  <c r="O61" i="7"/>
  <c r="O64" i="7" s="1"/>
  <c r="K14" i="7"/>
  <c r="O67" i="7"/>
  <c r="O68" i="7"/>
  <c r="O69" i="7" s="1"/>
  <c r="N14" i="7"/>
  <c r="O14" i="7" s="1"/>
  <c r="O70" i="7" l="1"/>
</calcChain>
</file>

<file path=xl/sharedStrings.xml><?xml version="1.0" encoding="utf-8"?>
<sst xmlns="http://schemas.openxmlformats.org/spreadsheetml/2006/main" count="190" uniqueCount="129">
  <si>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</si>
  <si>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</si>
  <si>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</si>
  <si>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</si>
  <si>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</si>
  <si>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</si>
  <si>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</si>
  <si>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</si>
  <si>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</si>
  <si>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</si>
  <si>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</si>
  <si>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</si>
  <si>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</si>
  <si>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</si>
  <si>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</si>
  <si>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</si>
  <si>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</si>
  <si>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</si>
  <si>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</si>
  <si>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</si>
  <si>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</si>
  <si>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</si>
  <si>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</si>
  <si>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</si>
  <si>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</si>
  <si>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</si>
  <si>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</si>
  <si>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</si>
  <si>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</si>
  <si>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</si>
  <si>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</si>
  <si>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</si>
  <si>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</si>
  <si>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</si>
  <si>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</si>
  <si>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</si>
  <si>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</si>
  <si>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</si>
  <si>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</si>
  <si>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</si>
  <si>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</si>
  <si>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</si>
  <si>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</si>
  <si>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</si>
  <si>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</si>
  <si>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</si>
  <si>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</si>
  <si>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</si>
  <si>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</si>
  <si>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</si>
  <si>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</si>
  <si>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</si>
  <si>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</si>
  <si>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</si>
  <si>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</si>
  <si>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</si>
  <si>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</si>
  <si>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</si>
  <si>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</si>
  <si>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</si>
  <si>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</si>
  <si>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</si>
  <si>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</si>
  <si>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</si>
  <si>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</si>
  <si>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</si>
  <si>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</si>
  <si>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</si>
  <si>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</si>
  <si>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</si>
  <si>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</si>
  <si>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</si>
  <si>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</si>
  <si>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</si>
  <si>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</si>
  <si>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</si>
  <si>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</si>
  <si>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</si>
  <si>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</si>
  <si>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</si>
  <si>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</si>
  <si>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 PLACA (37541) AMPLIFICADOR PARA CONFERENCIAS
 MANTENIMIENTO PREVENTIVO
 Limpieza Interna, Verificación de Componentes Críticos,
 Revisión de Temperatura de Funcionamiento, Calibración,
 Prueba de Funcionamiento, revisión integra al destapar el equipo
 con revisión de boar.revision uno a uno de cada potenciómetro.</t>
  </si>
  <si>
    <t xml:space="preserve"> PLACA (55024) MIXER YAMAHA CUATRO ENTRADAS
 MANTENIMIENTO PREVENTIVO
 Limpieza Interna, Verificación de Componentes Críticos,
 Revisión de Temperatura de Funcionamiento, Calibración,
 Prueba de Funcionamiento, revisión integra al destapar el equipo
 con revisión de boar. Revisión uno a uno de cada potenciómetro.
 Revisión de cuchillas, salidas y entradas de audio.</t>
  </si>
  <si>
    <t xml:space="preserve"> PLACA (54970) CABINA ACTIVA 15" 
MANTENIMIENTO CORRECTIVO (SEGUN ANEXO 1.
 CONCEPTO TECNICO)
 presenta mal sonido, corrección de subwoofer, brillos cambio de
 potenciómetros. Cambio y corrección de soldaduras.
 (INCLUYE LOS REPUESTOS QUE SE REQUIERAN PARA EL
 MANTENIMIENTO DE LA UNIVERSIDAD  DE
 CUNDINAMARCA-EXTENSIÓN CHÍA.)</t>
  </si>
  <si>
    <t xml:space="preserve"> PLACA (66369) AMPLIFICADOR BAJO 100 VOLTIOS
 MANTENIMIENTO PREVENTIVO
 Limpieza Interna, Verificación de Componentes Críticos,
 Revisión de Temperatura de Funcionamiento, Calibración,
 Prueba de Funcionamiento, Revisión integra al destapar el
 equipo con revisión de boar.revision uno a uno de cada
 potenciómetro.</t>
  </si>
  <si>
    <t xml:space="preserve"> PLACA (66372) AMPLIFICADOR GUITARRA
 MANTENIMIENTO PREVENTIVO
 limpieza Interna, Verificación de Componentes Críticos, Revisión
 de Temperatura de Funcionamiento, Calibración, Prueba de
 Funcionamiento, revisión integra al destapar el equipo con
 revisión de boar.revision uno a uno de cada potenciómetro.</t>
  </si>
  <si>
    <t xml:space="preserve"> PLACA (66376) BAJO ELECTRICO
 MANTENIMIENTO PREVENTIVO
 Revisión parte electrónica octavacion, verificación de
 funcionamiento de micrófonos y potenciómetros uno a uno.
 Verificacion estado del encordado ,revision de claviero y puente.</t>
  </si>
  <si>
    <t xml:space="preserve"> PLACA (66392) GUITARRA ELECTRICA
 MANTENIMIENTO PREVENTIVO
 Revisión parte electrónica octavacion, Verificacion de
 funcionamiento de micrófonos y potenciómetros uno a uno.
 Verificacion estado del encordado ,revision de claviero y puente.</t>
  </si>
  <si>
    <t xml:space="preserve"> PLACA (66400) GUITARRA ELECTROACUSTIVA
 MANTENIMIENTO PREVENTIVO
 Revisión parte electrónica octavacion, Verificacion de
 funcionamiento de micrófonos y potenciómetros uno a uno.
 Verificacion estado del encordado, revision de claviero y puente.</t>
  </si>
  <si>
    <t xml:space="preserve"> PLACA (66432) MIXER DE 8 CANALES
 MANTENIMIENTO PREVENTIVO
 Limpieza Interna, Verificación de Componentes Críticos,
 Revisión de Temperatura de Funcionamiento, Calibración,
 Prueba de Funcionamiento, revisión integra al destapar el equipo
 con revisión de board. revisión uno a uno de cada
 potenciómetro. Revisión de cuchillas, salidas y entradas de
 audio.</t>
  </si>
  <si>
    <t xml:space="preserve"> PLACA (66435) ORGANETA (TECLADO ELECTRONICO)
 MANTENIMIENTO PREVENTIVO
 Limpieza, Revisión de conexiones y cables, Mantenimiento del
 pedal. Revisión de board y tarjetas de sonido. Revisión de
 parlantes, revisión de soldaduras. Revisión y ajuste del mueble
 para que al tocar permanezca estable. Medición de voltaje y
 amperaje del adaptador que sea el indicado.</t>
  </si>
  <si>
    <t xml:space="preserve"> PLACA (54963) CABINA ACTIVA 10"
 MANTENIMIENTO CORRECTIVO (SEGUN ANEXO 1.
 CONCEPTO TECNICO)
 presenta mal sonido corrección de subwoofer, brillos cambio de potenciómetros. Cambio de potenciómetros, revisión y
 corrección de soldaduras. Corrección de ecualizador de altos,
 medios, y graves.
 (INCLUYE LOS REPUESTOS QUE SE REQUIERAN PARA EL
 MANTENIMIENTO DE LA UNIVERSIDAD  DE
 CUNDINAMARCA-EXTENSIÓN CHÍA.)</t>
  </si>
  <si>
    <t xml:space="preserve"> PLACA (56652) CONJUNTO LEY DE OHM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</si>
  <si>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PLACA (56653) CONJUNTO LEY DE OHM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</si>
  <si>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(56654) CONJUNTO LEY DE OHM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1.(DENTRO EL CONJUNTO SE CUENTA CON UNA FUENTE
 DE PODER LA  CUAL REQUIERE MANTENIMIENTO
 CORRECTIVO)
 2.(INCLUYE LOS REPUESTOS QUE SE REQUIERAN PARA
 EL MANTENIMIENTO DE LA UNIVERSIDAD  DE
 CUNDINAMARCA-EXTENSIÓN CHÍA.)</t>
  </si>
  <si>
    <t xml:space="preserve"> PLACA (56655) CONJUNTO LEY DE OHM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</si>
  <si>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(56656) CONJUNTO ELECTROSTATICA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</si>
  <si>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(56657) CONJUNTO ELECTROSTATICA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</si>
  <si>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(56658) CONJUNTO ELECTROSTATICA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</si>
  <si>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(56662) CONJUNTO PARA SUPERFICIES
 EQUIPOTENCIALES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</si>
  <si>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(56663) CONJUNTO PARA SUPERFICIES
 EQUIPOTENCIALES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</si>
  <si>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PLACA (56664) CONJUNTO PARA SUPERFICIES
 EQUIPOTENCIALES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</si>
  <si>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(56665) CONJUNTO PARA SUPERFICIES
 EQUIPOTENCIALES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</si>
  <si>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 xml:space="preserve"> PLACA (69850) MEXCLADORA HIBRIDA 18 CANALES
 MANTENIMIENTO PREVENTIVO
 Limpieza Interna, Verificación de Componentes Críticos,
 Revisión de Temperatura de Funcionamiento, Calibración,
 Prueba de Funcionamiento, revisión integra al destapar el equipo
 con revisión de board. Revisión uno a uno de cada
 potenciómetro. Revisión de cuchillas, salidas y entradas de
 audio. Revisión DE FUNCIONAMINETO DE LA GRABADORA,
 INTERFAZ DE AUDIO, 4 CANALES STEREO, 4 CANALES
 MONOFONICOS,DE LOS DOS BUSES DE MONITOREO,DE
 LOS PROCESSADORES DE EFECTOS DE 16 PRESETS.
 (INCLUYE LOS REPUESTOS QUE SE REQUIERAN PARA EL
 MANTENIMIENTO DE LA UNIVERSIDAD  DE
 CUNDINAMARCA-EXTENSIÓN CHÍA.)</t>
  </si>
  <si>
    <t xml:space="preserve"> PLACA (69846) SUBWOOFER 15" PERSONOUS
 MANTENIMIENTO PREVENTIVO
 Limpieza y Revisión de Funciones ,Revisión de Componentes
 Eléctricos, Verificación de la Refrigeración, Limpieza de
 altavoces REVISION UNO A UNO DE POTENCIOMETROS Y
 DE BOARD,CORRECION DE SOLDADURAS, Limpieza interior
 y exterior.</t>
  </si>
  <si>
    <t xml:space="preserve"> PLACA (69847) SUBWOOFER 15" PERSONOUS
 MANTENIMIENTO PREVENTIVO
 Limpieza y Revisión de Funciones ,Revisión de Componentes
 Eléctricos, Verificación de la Refrigeración, Limpieza de
 altavoces REVISION UNO A UNO DE POTENCIOMETROS Y
 DE BOARD,CORRECION DE SOLDADURAS, Limpieza interior
 y exterior.</t>
  </si>
  <si>
    <t xml:space="preserve"> PLACA (69848) CABINA ACTIVA DE 2 VIAS
 MANTENIMIENTO PREVENTIVO
 CABINA ACTIVA DE 2 VIAS preventivo Limpieza y Revisión de
 Funciones ,Revisión de Componentes eléctricos, Verificación de
 la Refrigeración, Limpieza de altavoces REVISION UNO A UNO
 DE POTENCIOMETROS Y DE BOARD, R SOLDADURAS,
 Limpieza interior y exterior.</t>
  </si>
  <si>
    <t xml:space="preserve"> PLACA (69849) CABINA ACTIVA DE 2 VIAS
 MANTENIMIENTO PREVENTIVO
 Limpieza y Revisión de Funciones ,Revisión de Componentes
 eléctricos, Verificación de la Refrigeración, Limpieza de
 altavoces REVISION UNO A UNO DE POTENCIOMETROS Y
 DE BOARD, R SOLDADURAS, Limpieza interior y exterior.</t>
  </si>
  <si>
    <t xml:space="preserve"> PLACA (69843) PROYECTOR LASER 5000 LUMES
 POWERLITE
 MANTENIMIENTO PREVENTIVO
 Revisión y limpieza de la fuente de luz láser, de la lámpara de
 los conectores, hdmi,vga,rj45,revision de la resolución
 optimizando su funcionamiento y enfoque.</t>
  </si>
  <si>
    <t>PLACA (69562) PANTALLA INTERACTIVA LG CON PC
 MANTENIMIENTO PREVENTIVO
 Limpieza y revisión de los componentes electrónicos. Revisión
 de soldaduras, revisión y limpieza de conectores de salida y
 entradas.</t>
  </si>
  <si>
    <t xml:space="preserve"> PLACA (55469) PANTALLA INTERACTIVA LG CON PC
 MANTENIMIENTO PREVENTIVO
 Limpieza y revisión de los componentes electrónicos. Revisión
 de soldaduras, revisión y limpieza de conectores de salida y
 entradas.</t>
  </si>
  <si>
    <t xml:space="preserve"> PLACA (55470) PANTALLA INTERACTIVA LG CON PC
 MANTENIMIENTO CORRECTIVO (SEGUN ANEXO 1.
 CONCEPTO TECNICO)
 puerto USB dañado. Limpieza y revisión de los componentes
 electrónicos. Revisión de soldaduras, revisión y limpieza de
 conectores de salida y entradas. Cambio de puertos USB que
 presentan daño, y corrección del audio.
 (INCLUYE LOS REPUESTOS QUE SE REQUIERAN PARA EL
 MANTENIMIENTO DE LA UNIVERSIDAD  DE
 CUNDINAMARCA-EXTENSIÓN CHÍA.)</t>
  </si>
  <si>
    <t xml:space="preserve"> PLACA (3007136) FUENTE DE PODER DC 
MANTENIMIENTO PREVENTIVO
 Revisión y limpieza, de las funciones programables. Revisión de
 las medidas de precisión que proporciona señales estables y
 precisas del rango de frecuencia de 15 MHz. Revisión del
 funcionamiento de retroalimentación de frecuencias. Revisión los
 10 conjuntos de memoria de configuración del panel frontal, y la
 salida de la señal que sea específica según lo predefinido.
 Revisión de Otras funciones de las funciones: AM/FM, Cate,
 Burst, Trigger, de los 5 conjuntos de formas de onda estándar,
 contador de 150 MHz, control VCF y canales dedicados para
 diferentes salidas.</t>
  </si>
  <si>
    <t xml:space="preserve"> PLACA (3007137) FUENTE DE PODER DC 
MANTENIMIENTO PREVENTIVO
 Revisión y limpieza, de las funciones programables. Revisión de
 las medidas de precisión que proporciona señales estables y
 precisas del rango de frecuencia de 15 MHz. Revisión del
 funcionamiento de retroalimentación de frecuencias. Revisión los
 10 conjuntos de memoria de configuración del panel frontal, y la
 salida de la señal que sea específica según lo predefinido.
 Revisión de Otras funciones de las funciones: AM/FM, Cate,
 Burst, Trigger, de los 5 conjuntos de formas de onda estándar,
 contador de 150 MHz, control VCF y canales dedicados para
 diferentes salidas.</t>
  </si>
  <si>
    <t xml:space="preserve"> PLACA (3007138) FUENTE DE PODER DC 
MANTENIMIENTO PREVENTIVO
 Revisión y limpieza, de las funciones programables. Revisión de
 las medidas de precisión que proporciona señales estables y
 precisas del rango de frecuencia de 15 MHz. Revisión del
 funcionamiento de retroalimentación de frecuencias. Revisión los
 10 conjuntos de memoria de configuración del panel frontal, y la
 salida de la señal que sea específica según lo predefinido.
 Revisión de Otras funciones de las funciones: AM/FM, Cate,
 Burst, Trigger, de los 5 conjuntos de formas de onda estándar,
 contador de 150 MHz, control VCF y canales dedicados para
 diferentes salidas.</t>
  </si>
  <si>
    <t xml:space="preserve"> PLACA (56686) GENERADOR DE FUNCIONES - DOS
 CANALES
 MANTENIMIENTO PREVENTIVO
 Revisión y limpieza, de las funciones programables. Revisión de
 las medidas de precisión que proporciona señales estables y
 precisas del rango de frecuencia de 15 MHz. Revisión del
 funcionamiento de retroalimentación de frecuencias. Revisión los
 10 conjuntos de memoria de configuración del panel frontal, y la
 salida de la señal que sea específica según lo predefinido.
 Revisión de Otras funciones de las funciones: AM/FM, Cate,
 Burst, Trigger, de los 5 conjuntos de formas de onda estándar,
 contador de 150 MHz, control VCF y canales dedicados para
 diferentes salidas.</t>
  </si>
  <si>
    <t xml:space="preserve"> PLACA (56687) GENERADOR DE FUNCIONES - DOS
 CANALES
 MANTENIMIENTO PREVENTIVO
 Revisión y medición de los voltajes que sean los indicados,
 revisión de frecuencias de Salida: 60 MHz, revisión de la tasa de
 muestra, de soldaduras, limpieza general. Revisión y limpieza de
 los canales.</t>
  </si>
  <si>
    <t xml:space="preserve"> PLACA (3007135) GENERADOR DE FUNCIONES - DOS
 CANALES
 MANTENIMIENTO PREVENTIVO
 Revisión y medición de los voltajes que sean los indicados,
 revisión de frecuencias de Salida: 60 MHz, revisión de la tasa de
 muestra, de soldaduras, limpieza general. Revisión y limpieza de
 los canales.</t>
  </si>
  <si>
    <t xml:space="preserve"> PLACA (3007132) OSCILOSCOPIO DIGITAL MANTENIMIENTO PREVENTIVO
 Revisión y medición de los voltajes que sean los indicados,
 revisión de frecuencias de Salida: 60 MHz, revisión de la tasa de
 muestra, de soldaduras, limpieza general. Revisión y limpieza de
 los canales.</t>
  </si>
  <si>
    <t xml:space="preserve"> PLACA (3007133) OSCILOSCOPIO DIGITAL
 MANTENIMIENTO PREVENTIVO
 Revisión de frecuencias y voltaje, verificando que sus medidas
 sean las adecuadas, limpieza, revisión de componentes
 eléctricos, soldaduras y conexiones.</t>
  </si>
  <si>
    <t xml:space="preserve"> PLACA (56692) OSCILOSCOPIO ANALOGO
 MANTENIMIENTO PREVENTIVO
 Revisión de frecuencias y voltaje, verificando que sus medidas
 sean las adecuadas, limpieza, revisión de componentes
 eléctricos, soldaduras y conexiones.</t>
  </si>
  <si>
    <t xml:space="preserve"> PLACA (55372) LEC LCD MONITOR 49"
 MANTENIMIENTO CORRECTIVO  (SEGUN ANEXO 1.
 CONCEPTO TECNICO)
 daño del display. Limpieza y revisión de los componentes
 electrónicos. Revisión de soldaduras, revisión y limpieza de
 conectores de salida y entradas. Corrección de display, revisión
 y corrección de puertos USB y conectores de ingreso y salida.
 (INCLUYE LOS REPUESTOS QUE SE REQUIERAN PARA EL
 MANTENIMIENTO DE LA UNIVERSIDAD  DE
 CUNDINAMARCA-EXTENSIÓN CHÍA.)</t>
  </si>
  <si>
    <t xml:space="preserve"> PLACA (55373) LEC LCD MONITOR 49"
 MANTENIMIENTO CORRECTIVO  (SEGUN ANEXO 1.
 CONCEPTO TECNICO)
 daño del display. Limpieza y revisión de los componentes
 electrónicos. Revisión de soldaduras, revisión y limpieza de
 conectores de salida y entradas. Corrección de display, revisión
 y corrección de puertos USB y conectores de ingreso y salida.
 (INCLUYE LOS REPUESTOS QUE SE REQUIERAN PARA EL
 MANTENIMIENTO DE LA UNIVERSIDAD  DE
 CUNDINAMARCA-EXTENSIÓN CHÍA.)</t>
  </si>
  <si>
    <t xml:space="preserve"> PLACA (55374) LEC LCD MONITOR 49"
 MANTENIMIENTO PREVENTIVO
 Limpieza y revisión de los componentes electrónicos. Revisión
 de soldaduras, revisión y limpieza de conectores de salida y
 entradas.</t>
  </si>
  <si>
    <t>PLACA (55375) LEC LCD MONITOR 49"
 MANTENIMIENTO PREVENTIVO
 Limpieza y revisión de los componentes electrónicos. Revisión
 de soldaduras, revisión y limpieza de conectores de salida y
 entradas.</t>
  </si>
  <si>
    <t>PLACA (68911) HP 245 G8 Notebook PC (67W24LT)
 MANTENIMIENTO CORRECTIVO  (SEGUN ANEXO 1.
 CONCEPTO TECNICO)
 cambio del display. Revisión y corrección de display, de
 conectores, revisión de soldaduras, revisión de la cámara,
 corrección de audio, y video.
 (INCLUYE LOS REPUESTOS QUE SE REQUIERAN PARA EL
 MANTENIMIENTO DE LA UNIVERSIDAD  DE
 CUNDINAMARCA-EXTENSIÓN CHÍA.)</t>
  </si>
  <si>
    <t xml:space="preserve"> PLACA (68926) HP 245 G8 Notebook PC (67W24LT)
 MANTENIMIENTO CORRECTIVO  (SEGUN ANEXO 1.
 CONCEPTO TECNICO)
 cambio del display. Revisión y corrección de display, de
 conectores, revisión de soldaduras, revisión de la cámara,
 corrección de audio, y video.
 (INCLUYE LOS REPUESTOS QUE SE REQUIERAN PARA EL
 MANTENIMIENTO DE LA UNIVERSIDAD  DE
 CUNDINAMARCA-EXTENSIÓN CHÍA.)</t>
  </si>
  <si>
    <t xml:space="preserve"> PLACA (56659) CONJUNTO ELECTROSTATICA MANTENIMIENTO CORRECTIVO (SEGUN ANEXO 1.
 CONCEPTO TECNICO)
 fuente no sirve. Cambio de la fuente, corrección de medición de
 lecturas, del medidor de panel analógico ,corrección del
 consumo de energía y Fuerza dieléctrica revisión y corrección de
 la parte plástica o carcasas, y demás componentes electrónicos.
 1. (DENTRO EL CONJUNTO SE CUENTA CON UNA FUENTE
 DE PODER LA  CUAL REQUIERE MANTENIMIENTO
 CORRECTIVO)
 2. (INCLUYE LOS REPUESTOS QUE SE REQUIERAN PARA
 EL MANTENIMIENTO DE LA UNIVERSIDAD  DE
 CUNDINAMARCA-EXTENSIÓN CHÍA.)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</si>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</sst>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6"/>
  <sheetViews>
    <sheetView showGridLines="0" tabSelected="1" view="pageBreakPreview" topLeftCell="A58" zoomScale="60" zoomScaleNormal="70" zoomScalePageLayoutView="55" workbookViewId="0">
      <selection activeCell="C59" sqref="C59"/>
    </sheetView>
  </sheetViews>
  <sheetFormatPr baseColWidth="10" defaultColWidth="11.453125" defaultRowHeight="14.5" x14ac:dyDescent="0.35"/>
  <cols>
    <col min="1" max="1" width="10.453125" style="2" customWidth="1"/>
    <col min="2" max="2" width="56.54296875" style="2" customWidth="1"/>
    <col min="3" max="3" width="23" style="2" customWidth="1"/>
    <col min="4" max="4" width="13.54296875" style="2" bestFit="1" customWidth="1"/>
    <col min="5" max="5" width="14" style="2" bestFit="1" customWidth="1"/>
    <col min="6" max="6" width="17.54296875" style="2" customWidth="1"/>
    <col min="7" max="7" width="17.7265625" style="2" customWidth="1"/>
    <col min="8" max="8" width="15" style="2" customWidth="1"/>
    <col min="9" max="9" width="17.7265625" style="2" customWidth="1"/>
    <col min="10" max="10" width="15" style="2" customWidth="1"/>
    <col min="11" max="11" width="17.81640625" style="4" customWidth="1"/>
    <col min="12" max="13" width="16.7265625" style="4" customWidth="1"/>
    <col min="14" max="14" width="14.7265625" style="4" customWidth="1"/>
    <col min="15" max="15" width="20.26953125" style="4" customWidth="1"/>
    <col min="16" max="16384" width="11.453125" style="4"/>
  </cols>
  <sheetData>
    <row r="1" spans="1:15" x14ac:dyDescent="0.35">
      <c r="F1" s="3"/>
    </row>
    <row r="2" spans="1:15" ht="15.75" customHeight="1" x14ac:dyDescent="0.35">
      <c r="A2" s="99"/>
      <c r="B2" s="100" t="s">
        <v>0</v>
      </c>
      <c r="C2" s="100"/>
      <c r="D2" s="100"/>
      <c r="E2" s="100"/>
      <c r="F2" s="100"/>
      <c r="G2" s="100"/>
      <c r="H2" s="100"/>
      <c r="I2" s="100"/>
      <c r="J2" s="100"/>
      <c r="K2" s="100"/>
      <c r="L2" s="100"/>
      <c r="M2" s="100"/>
      <c r="N2" s="101" t="s">
        <v>80</v>
      </c>
      <c r="O2" s="101"/>
    </row>
    <row r="3" spans="1:15" ht="15.75" customHeight="1" x14ac:dyDescent="0.35">
      <c r="A3" s="99"/>
      <c r="B3" s="100" t="s">
        <v>2</v>
      </c>
      <c r="C3" s="100"/>
      <c r="D3" s="100"/>
      <c r="E3" s="100"/>
      <c r="F3" s="100"/>
      <c r="G3" s="100"/>
      <c r="H3" s="100"/>
      <c r="I3" s="100"/>
      <c r="J3" s="100"/>
      <c r="K3" s="100"/>
      <c r="L3" s="100"/>
      <c r="M3" s="100"/>
      <c r="N3" s="101" t="s">
        <v>77</v>
      </c>
      <c r="O3" s="101"/>
    </row>
    <row r="4" spans="1:15" ht="16.5" customHeight="1" x14ac:dyDescent="0.35">
      <c r="A4" s="99"/>
      <c r="B4" s="100" t="s">
        <v>3</v>
      </c>
      <c r="C4" s="100"/>
      <c r="D4" s="100"/>
      <c r="E4" s="100"/>
      <c r="F4" s="100"/>
      <c r="G4" s="100"/>
      <c r="H4" s="100"/>
      <c r="I4" s="100"/>
      <c r="J4" s="100"/>
      <c r="K4" s="100"/>
      <c r="L4" s="100"/>
      <c r="M4" s="100"/>
      <c r="N4" s="101" t="s">
        <v>79</v>
      </c>
      <c r="O4" s="101"/>
    </row>
    <row r="5" spans="1:15" ht="15" customHeight="1" x14ac:dyDescent="0.35">
      <c r="A5" s="99"/>
      <c r="B5" s="100"/>
      <c r="C5" s="100"/>
      <c r="D5" s="100"/>
      <c r="E5" s="100"/>
      <c r="F5" s="100"/>
      <c r="G5" s="100"/>
      <c r="H5" s="100"/>
      <c r="I5" s="100"/>
      <c r="J5" s="100"/>
      <c r="K5" s="100"/>
      <c r="L5" s="100"/>
      <c r="M5" s="100"/>
      <c r="N5" s="101" t="s">
        <v>4</v>
      </c>
      <c r="O5" s="101"/>
    </row>
    <row r="7" spans="1:15" x14ac:dyDescent="0.35">
      <c r="A7" s="5" t="s">
        <v>5</v>
      </c>
    </row>
    <row r="8" spans="1:15" ht="10" customHeight="1" x14ac:dyDescent="0.35">
      <c r="A8" s="6"/>
    </row>
    <row r="9" spans="1:15" ht="30" customHeight="1" x14ac:dyDescent="0.35">
      <c r="A9" s="85" t="s">
        <v>6</v>
      </c>
      <c r="B9" s="86"/>
      <c r="D9" s="91" t="s">
        <v>7</v>
      </c>
      <c r="E9" s="92"/>
      <c r="F9" s="81"/>
      <c r="G9" s="82"/>
      <c r="H9" s="82"/>
      <c r="I9" s="83"/>
      <c r="K9" s="91" t="s">
        <v>8</v>
      </c>
      <c r="L9" s="92"/>
      <c r="M9" s="97"/>
      <c r="N9" s="98"/>
    </row>
    <row r="10" spans="1:15" ht="8.25" customHeight="1" x14ac:dyDescent="0.35">
      <c r="A10" s="87"/>
      <c r="B10" s="88"/>
      <c r="C10" s="7"/>
      <c r="E10" s="8"/>
      <c r="F10" s="8"/>
      <c r="M10" s="8"/>
      <c r="N10" s="2"/>
    </row>
    <row r="11" spans="1:15" ht="30" customHeight="1" x14ac:dyDescent="0.35">
      <c r="A11" s="89"/>
      <c r="B11" s="90"/>
      <c r="D11" s="91" t="s">
        <v>9</v>
      </c>
      <c r="E11" s="92"/>
      <c r="F11" s="81"/>
      <c r="G11" s="82"/>
      <c r="H11" s="82"/>
      <c r="I11" s="83"/>
      <c r="K11" s="91" t="s">
        <v>10</v>
      </c>
      <c r="L11" s="92"/>
      <c r="M11" s="95"/>
      <c r="N11" s="96"/>
      <c r="O11" s="19"/>
    </row>
    <row r="12" spans="1:15" ht="10" customHeight="1" thickBot="1" x14ac:dyDescent="0.4">
      <c r="A12" s="18"/>
      <c r="B12" s="20"/>
      <c r="C12" s="16"/>
      <c r="D12" s="18"/>
      <c r="E12" s="20"/>
      <c r="F12" s="20"/>
      <c r="G12" s="20"/>
      <c r="H12" s="18"/>
      <c r="I12" s="21"/>
      <c r="J12" s="17"/>
      <c r="K12" s="17"/>
      <c r="L12" s="17"/>
      <c r="N12" s="22"/>
      <c r="O12" s="22"/>
    </row>
    <row r="13" spans="1:15" s="9" customFormat="1" ht="111.75" customHeight="1" x14ac:dyDescent="0.3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5" x14ac:dyDescent="0.35">
      <c r="A14" s="27">
        <v>1</v>
      </c>
      <c r="B14" s="29" t="s">
        <v>81</v>
      </c>
      <c r="C14" s="13"/>
      <c r="D14" s="10">
        <v>1</v>
      </c>
      <c r="E14" s="14" t="s">
        <v>128</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00" x14ac:dyDescent="0.35">
      <c r="A15" s="27">
        <v>2</v>
      </c>
      <c r="B15" s="29" t="s">
        <v>83</v>
      </c>
      <c r="C15" s="13"/>
      <c r="D15" s="10">
        <v>1</v>
      </c>
      <c r="E15" s="14" t="s">
        <v>128</v>
      </c>
      <c r="F15" s="59"/>
      <c r="G15" s="12"/>
      <c r="H15" s="1">
        <f t="shared" ref="H15:H60" si="6">+ROUND(F15*G15,0)</f>
        <v>0</v>
      </c>
      <c r="I15" s="12"/>
      <c r="J15" s="1">
        <f t="shared" ref="J15:J60" si="7">ROUND(F15*I15,0)</f>
        <v>0</v>
      </c>
      <c r="K15" s="1">
        <f t="shared" ref="K15:K60" si="8">ROUND(F15+H15+J15,0)</f>
        <v>0</v>
      </c>
      <c r="L15" s="1">
        <f t="shared" ref="L15:L60" si="9">ROUND(F15*D15,0)</f>
        <v>0</v>
      </c>
      <c r="M15" s="1">
        <f t="shared" ref="M15:M60" si="10">ROUND(L15*G15,0)</f>
        <v>0</v>
      </c>
      <c r="N15" s="1">
        <f t="shared" ref="N15:N60" si="11">ROUND(L15*I15,0)</f>
        <v>0</v>
      </c>
      <c r="O15" s="28">
        <f t="shared" ref="O15:O60" si="12">ROUND(L15+N15+M15,0)</f>
        <v>0</v>
      </c>
    </row>
    <row r="16" spans="1:15" s="9" customFormat="1" ht="87.5" x14ac:dyDescent="0.35">
      <c r="A16" s="27">
        <v>3</v>
      </c>
      <c r="B16" s="29" t="s">
        <v>82</v>
      </c>
      <c r="C16" s="13"/>
      <c r="D16" s="10">
        <v>1</v>
      </c>
      <c r="E16" s="14" t="s">
        <v>128</v>
      </c>
      <c r="F16" s="59"/>
      <c r="G16" s="12"/>
      <c r="H16" s="1">
        <f t="shared" ref="H16:H55" si="13">+ROUND(F16*G16,0)</f>
        <v>0</v>
      </c>
      <c r="I16" s="12"/>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8">
        <f t="shared" ref="O16:O55" si="19">ROUND(L16+N16+M16,0)</f>
        <v>0</v>
      </c>
    </row>
    <row r="17" spans="1:15" s="9" customFormat="1" ht="87.5" x14ac:dyDescent="0.35">
      <c r="A17" s="27">
        <v>4</v>
      </c>
      <c r="B17" s="29" t="s">
        <v>84</v>
      </c>
      <c r="C17" s="13"/>
      <c r="D17" s="10">
        <v>1</v>
      </c>
      <c r="E17" s="14" t="s">
        <v>128</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75" x14ac:dyDescent="0.35">
      <c r="A18" s="27">
        <v>5</v>
      </c>
      <c r="B18" s="29" t="s">
        <v>85</v>
      </c>
      <c r="C18" s="13"/>
      <c r="D18" s="10">
        <v>1</v>
      </c>
      <c r="E18" s="14" t="s">
        <v>128</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62.5" x14ac:dyDescent="0.35">
      <c r="A19" s="27">
        <v>6</v>
      </c>
      <c r="B19" s="29" t="s">
        <v>86</v>
      </c>
      <c r="C19" s="13"/>
      <c r="D19" s="10">
        <v>1</v>
      </c>
      <c r="E19" s="14" t="s">
        <v>128</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62.5" x14ac:dyDescent="0.35">
      <c r="A20" s="27">
        <v>7</v>
      </c>
      <c r="B20" s="29" t="s">
        <v>87</v>
      </c>
      <c r="C20" s="13"/>
      <c r="D20" s="10">
        <v>1</v>
      </c>
      <c r="E20" s="14" t="s">
        <v>128</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62.5" x14ac:dyDescent="0.35">
      <c r="A21" s="27">
        <v>8</v>
      </c>
      <c r="B21" s="29" t="s">
        <v>88</v>
      </c>
      <c r="C21" s="13"/>
      <c r="D21" s="10">
        <v>1</v>
      </c>
      <c r="E21" s="14" t="s">
        <v>128</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100" x14ac:dyDescent="0.35">
      <c r="A22" s="27">
        <v>9</v>
      </c>
      <c r="B22" s="29" t="s">
        <v>89</v>
      </c>
      <c r="C22" s="13"/>
      <c r="D22" s="10">
        <v>1</v>
      </c>
      <c r="E22" s="14" t="s">
        <v>128</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87.5" x14ac:dyDescent="0.35">
      <c r="A23" s="27">
        <v>10</v>
      </c>
      <c r="B23" s="29" t="s">
        <v>90</v>
      </c>
      <c r="C23" s="13"/>
      <c r="D23" s="10">
        <v>1</v>
      </c>
      <c r="E23" s="14" t="s">
        <v>128</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125" x14ac:dyDescent="0.35">
      <c r="A24" s="27">
        <v>11</v>
      </c>
      <c r="B24" s="29" t="s">
        <v>91</v>
      </c>
      <c r="C24" s="13"/>
      <c r="D24" s="10">
        <v>1</v>
      </c>
      <c r="E24" s="14" t="s">
        <v>128</v>
      </c>
      <c r="F24" s="59"/>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162.5" x14ac:dyDescent="0.35">
      <c r="A25" s="27">
        <v>12</v>
      </c>
      <c r="B25" s="29" t="s">
        <v>92</v>
      </c>
      <c r="C25" s="13"/>
      <c r="D25" s="10">
        <v>1</v>
      </c>
      <c r="E25" s="14" t="s">
        <v>128</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162.5" x14ac:dyDescent="0.35">
      <c r="A26" s="27">
        <v>13</v>
      </c>
      <c r="B26" s="29" t="s">
        <v>93</v>
      </c>
      <c r="C26" s="13"/>
      <c r="D26" s="10">
        <v>1</v>
      </c>
      <c r="E26" s="14" t="s">
        <v>128</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162.5" x14ac:dyDescent="0.35">
      <c r="A27" s="27">
        <v>14</v>
      </c>
      <c r="B27" s="29" t="s">
        <v>94</v>
      </c>
      <c r="C27" s="13"/>
      <c r="D27" s="10">
        <v>1</v>
      </c>
      <c r="E27" s="14" t="s">
        <v>128</v>
      </c>
      <c r="F27" s="59"/>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162.5" x14ac:dyDescent="0.35">
      <c r="A28" s="27">
        <v>15</v>
      </c>
      <c r="B28" s="29" t="s">
        <v>95</v>
      </c>
      <c r="C28" s="13"/>
      <c r="D28" s="10">
        <v>1</v>
      </c>
      <c r="E28" s="14" t="s">
        <v>128</v>
      </c>
      <c r="F28" s="59"/>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162.5" x14ac:dyDescent="0.35">
      <c r="A29" s="27">
        <v>16</v>
      </c>
      <c r="B29" s="29" t="s">
        <v>96</v>
      </c>
      <c r="C29" s="13"/>
      <c r="D29" s="10">
        <v>1</v>
      </c>
      <c r="E29" s="14" t="s">
        <v>128</v>
      </c>
      <c r="F29" s="59"/>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162.5" x14ac:dyDescent="0.35">
      <c r="A30" s="27">
        <v>17</v>
      </c>
      <c r="B30" s="29" t="s">
        <v>97</v>
      </c>
      <c r="C30" s="13"/>
      <c r="D30" s="10">
        <v>1</v>
      </c>
      <c r="E30" s="14" t="s">
        <v>128</v>
      </c>
      <c r="F30" s="59"/>
      <c r="G30" s="12"/>
      <c r="H30" s="1">
        <f t="shared" si="13"/>
        <v>0</v>
      </c>
      <c r="I30" s="12"/>
      <c r="J30" s="1">
        <f t="shared" si="14"/>
        <v>0</v>
      </c>
      <c r="K30" s="1">
        <f t="shared" si="15"/>
        <v>0</v>
      </c>
      <c r="L30" s="1">
        <f t="shared" si="16"/>
        <v>0</v>
      </c>
      <c r="M30" s="1">
        <f t="shared" si="17"/>
        <v>0</v>
      </c>
      <c r="N30" s="1">
        <f t="shared" si="18"/>
        <v>0</v>
      </c>
      <c r="O30" s="28">
        <f t="shared" si="19"/>
        <v>0</v>
      </c>
    </row>
    <row r="31" spans="1:15" s="9" customFormat="1" ht="162.5" x14ac:dyDescent="0.35">
      <c r="A31" s="27">
        <v>18</v>
      </c>
      <c r="B31" s="29" t="s">
        <v>98</v>
      </c>
      <c r="C31" s="13"/>
      <c r="D31" s="10">
        <v>1</v>
      </c>
      <c r="E31" s="14" t="s">
        <v>128</v>
      </c>
      <c r="F31" s="59"/>
      <c r="G31" s="12"/>
      <c r="H31" s="1">
        <f t="shared" si="13"/>
        <v>0</v>
      </c>
      <c r="I31" s="12"/>
      <c r="J31" s="1">
        <f t="shared" si="14"/>
        <v>0</v>
      </c>
      <c r="K31" s="1">
        <f t="shared" si="15"/>
        <v>0</v>
      </c>
      <c r="L31" s="1">
        <f t="shared" si="16"/>
        <v>0</v>
      </c>
      <c r="M31" s="1">
        <f t="shared" si="17"/>
        <v>0</v>
      </c>
      <c r="N31" s="1">
        <f t="shared" si="18"/>
        <v>0</v>
      </c>
      <c r="O31" s="28">
        <f t="shared" si="19"/>
        <v>0</v>
      </c>
    </row>
    <row r="32" spans="1:15" s="9" customFormat="1" ht="175" x14ac:dyDescent="0.35">
      <c r="A32" s="27">
        <v>19</v>
      </c>
      <c r="B32" s="29" t="s">
        <v>99</v>
      </c>
      <c r="C32" s="13"/>
      <c r="D32" s="10">
        <v>1</v>
      </c>
      <c r="E32" s="14" t="s">
        <v>128</v>
      </c>
      <c r="F32" s="59"/>
      <c r="G32" s="12"/>
      <c r="H32" s="1">
        <f t="shared" si="13"/>
        <v>0</v>
      </c>
      <c r="I32" s="12"/>
      <c r="J32" s="1">
        <f t="shared" si="14"/>
        <v>0</v>
      </c>
      <c r="K32" s="1">
        <f t="shared" si="15"/>
        <v>0</v>
      </c>
      <c r="L32" s="1">
        <f t="shared" si="16"/>
        <v>0</v>
      </c>
      <c r="M32" s="1">
        <f t="shared" si="17"/>
        <v>0</v>
      </c>
      <c r="N32" s="1">
        <f t="shared" si="18"/>
        <v>0</v>
      </c>
      <c r="O32" s="28">
        <f t="shared" si="19"/>
        <v>0</v>
      </c>
    </row>
    <row r="33" spans="1:15" s="9" customFormat="1" ht="175" x14ac:dyDescent="0.35">
      <c r="A33" s="27">
        <v>20</v>
      </c>
      <c r="B33" s="29" t="s">
        <v>100</v>
      </c>
      <c r="C33" s="13"/>
      <c r="D33" s="10">
        <v>1</v>
      </c>
      <c r="E33" s="14" t="s">
        <v>128</v>
      </c>
      <c r="F33" s="59"/>
      <c r="G33" s="12"/>
      <c r="H33" s="1">
        <f t="shared" si="13"/>
        <v>0</v>
      </c>
      <c r="I33" s="12"/>
      <c r="J33" s="1">
        <f t="shared" si="14"/>
        <v>0</v>
      </c>
      <c r="K33" s="1">
        <f t="shared" si="15"/>
        <v>0</v>
      </c>
      <c r="L33" s="1">
        <f t="shared" si="16"/>
        <v>0</v>
      </c>
      <c r="M33" s="1">
        <f t="shared" si="17"/>
        <v>0</v>
      </c>
      <c r="N33" s="1">
        <f t="shared" si="18"/>
        <v>0</v>
      </c>
      <c r="O33" s="28">
        <f t="shared" si="19"/>
        <v>0</v>
      </c>
    </row>
    <row r="34" spans="1:15" s="9" customFormat="1" ht="175" x14ac:dyDescent="0.35">
      <c r="A34" s="27">
        <v>21</v>
      </c>
      <c r="B34" s="29" t="s">
        <v>101</v>
      </c>
      <c r="C34" s="13"/>
      <c r="D34" s="10">
        <v>1</v>
      </c>
      <c r="E34" s="14" t="s">
        <v>128</v>
      </c>
      <c r="F34" s="59"/>
      <c r="G34" s="12"/>
      <c r="H34" s="1">
        <f t="shared" si="13"/>
        <v>0</v>
      </c>
      <c r="I34" s="12"/>
      <c r="J34" s="1">
        <f t="shared" si="14"/>
        <v>0</v>
      </c>
      <c r="K34" s="1">
        <f t="shared" si="15"/>
        <v>0</v>
      </c>
      <c r="L34" s="1">
        <f t="shared" si="16"/>
        <v>0</v>
      </c>
      <c r="M34" s="1">
        <f t="shared" si="17"/>
        <v>0</v>
      </c>
      <c r="N34" s="1">
        <f t="shared" si="18"/>
        <v>0</v>
      </c>
      <c r="O34" s="28">
        <f t="shared" si="19"/>
        <v>0</v>
      </c>
    </row>
    <row r="35" spans="1:15" s="9" customFormat="1" ht="175" x14ac:dyDescent="0.35">
      <c r="A35" s="27">
        <v>22</v>
      </c>
      <c r="B35" s="29" t="s">
        <v>102</v>
      </c>
      <c r="C35" s="13"/>
      <c r="D35" s="10">
        <v>1</v>
      </c>
      <c r="E35" s="14" t="s">
        <v>128</v>
      </c>
      <c r="F35" s="59"/>
      <c r="G35" s="12"/>
      <c r="H35" s="1">
        <f t="shared" si="13"/>
        <v>0</v>
      </c>
      <c r="I35" s="12"/>
      <c r="J35" s="1">
        <f t="shared" si="14"/>
        <v>0</v>
      </c>
      <c r="K35" s="1">
        <f t="shared" si="15"/>
        <v>0</v>
      </c>
      <c r="L35" s="1">
        <f t="shared" si="16"/>
        <v>0</v>
      </c>
      <c r="M35" s="1">
        <f t="shared" si="17"/>
        <v>0</v>
      </c>
      <c r="N35" s="1">
        <f t="shared" si="18"/>
        <v>0</v>
      </c>
      <c r="O35" s="28">
        <f t="shared" si="19"/>
        <v>0</v>
      </c>
    </row>
    <row r="36" spans="1:15" s="9" customFormat="1" ht="175" x14ac:dyDescent="0.35">
      <c r="A36" s="27">
        <v>23</v>
      </c>
      <c r="B36" s="29" t="s">
        <v>103</v>
      </c>
      <c r="C36" s="13"/>
      <c r="D36" s="10">
        <v>1</v>
      </c>
      <c r="E36" s="14" t="s">
        <v>128</v>
      </c>
      <c r="F36" s="59"/>
      <c r="G36" s="12"/>
      <c r="H36" s="1">
        <f t="shared" si="13"/>
        <v>0</v>
      </c>
      <c r="I36" s="12"/>
      <c r="J36" s="1">
        <f t="shared" si="14"/>
        <v>0</v>
      </c>
      <c r="K36" s="1">
        <f t="shared" si="15"/>
        <v>0</v>
      </c>
      <c r="L36" s="1">
        <f t="shared" si="16"/>
        <v>0</v>
      </c>
      <c r="M36" s="1">
        <f t="shared" si="17"/>
        <v>0</v>
      </c>
      <c r="N36" s="1">
        <f t="shared" si="18"/>
        <v>0</v>
      </c>
      <c r="O36" s="28">
        <f t="shared" si="19"/>
        <v>0</v>
      </c>
    </row>
    <row r="37" spans="1:15" s="9" customFormat="1" ht="87.5" x14ac:dyDescent="0.35">
      <c r="A37" s="27">
        <v>24</v>
      </c>
      <c r="B37" s="29" t="s">
        <v>104</v>
      </c>
      <c r="C37" s="13"/>
      <c r="D37" s="10">
        <v>1</v>
      </c>
      <c r="E37" s="14" t="s">
        <v>128</v>
      </c>
      <c r="F37" s="59"/>
      <c r="G37" s="12"/>
      <c r="H37" s="1">
        <f t="shared" si="13"/>
        <v>0</v>
      </c>
      <c r="I37" s="12"/>
      <c r="J37" s="1">
        <f t="shared" si="14"/>
        <v>0</v>
      </c>
      <c r="K37" s="1">
        <f t="shared" si="15"/>
        <v>0</v>
      </c>
      <c r="L37" s="1">
        <f t="shared" si="16"/>
        <v>0</v>
      </c>
      <c r="M37" s="1">
        <f t="shared" si="17"/>
        <v>0</v>
      </c>
      <c r="N37" s="1">
        <f t="shared" si="18"/>
        <v>0</v>
      </c>
      <c r="O37" s="28">
        <f t="shared" si="19"/>
        <v>0</v>
      </c>
    </row>
    <row r="38" spans="1:15" s="9" customFormat="1" ht="87.5" x14ac:dyDescent="0.35">
      <c r="A38" s="27">
        <v>25</v>
      </c>
      <c r="B38" s="29" t="s">
        <v>105</v>
      </c>
      <c r="C38" s="13"/>
      <c r="D38" s="10">
        <v>1</v>
      </c>
      <c r="E38" s="14" t="s">
        <v>128</v>
      </c>
      <c r="F38" s="59"/>
      <c r="G38" s="12"/>
      <c r="H38" s="1">
        <f t="shared" si="13"/>
        <v>0</v>
      </c>
      <c r="I38" s="12"/>
      <c r="J38" s="1">
        <f t="shared" si="14"/>
        <v>0</v>
      </c>
      <c r="K38" s="1">
        <f t="shared" si="15"/>
        <v>0</v>
      </c>
      <c r="L38" s="1">
        <f t="shared" si="16"/>
        <v>0</v>
      </c>
      <c r="M38" s="1">
        <f t="shared" si="17"/>
        <v>0</v>
      </c>
      <c r="N38" s="1">
        <f t="shared" si="18"/>
        <v>0</v>
      </c>
      <c r="O38" s="28">
        <f t="shared" si="19"/>
        <v>0</v>
      </c>
    </row>
    <row r="39" spans="1:15" s="9" customFormat="1" ht="87.5" x14ac:dyDescent="0.35">
      <c r="A39" s="27">
        <v>26</v>
      </c>
      <c r="B39" s="29" t="s">
        <v>106</v>
      </c>
      <c r="C39" s="13"/>
      <c r="D39" s="10">
        <v>1</v>
      </c>
      <c r="E39" s="14" t="s">
        <v>128</v>
      </c>
      <c r="F39" s="59"/>
      <c r="G39" s="12"/>
      <c r="H39" s="1">
        <f t="shared" si="13"/>
        <v>0</v>
      </c>
      <c r="I39" s="12"/>
      <c r="J39" s="1">
        <f t="shared" si="14"/>
        <v>0</v>
      </c>
      <c r="K39" s="1">
        <f t="shared" si="15"/>
        <v>0</v>
      </c>
      <c r="L39" s="1">
        <f t="shared" si="16"/>
        <v>0</v>
      </c>
      <c r="M39" s="1">
        <f t="shared" si="17"/>
        <v>0</v>
      </c>
      <c r="N39" s="1">
        <f t="shared" si="18"/>
        <v>0</v>
      </c>
      <c r="O39" s="28">
        <f t="shared" si="19"/>
        <v>0</v>
      </c>
    </row>
    <row r="40" spans="1:15" s="9" customFormat="1" ht="75" x14ac:dyDescent="0.35">
      <c r="A40" s="27">
        <v>27</v>
      </c>
      <c r="B40" s="29" t="s">
        <v>107</v>
      </c>
      <c r="C40" s="13"/>
      <c r="D40" s="10">
        <v>1</v>
      </c>
      <c r="E40" s="14" t="s">
        <v>128</v>
      </c>
      <c r="F40" s="59"/>
      <c r="G40" s="12"/>
      <c r="H40" s="1">
        <f t="shared" si="13"/>
        <v>0</v>
      </c>
      <c r="I40" s="12"/>
      <c r="J40" s="1">
        <f t="shared" si="14"/>
        <v>0</v>
      </c>
      <c r="K40" s="1">
        <f t="shared" si="15"/>
        <v>0</v>
      </c>
      <c r="L40" s="1">
        <f t="shared" si="16"/>
        <v>0</v>
      </c>
      <c r="M40" s="1">
        <f t="shared" si="17"/>
        <v>0</v>
      </c>
      <c r="N40" s="1">
        <f t="shared" si="18"/>
        <v>0</v>
      </c>
      <c r="O40" s="28">
        <f t="shared" si="19"/>
        <v>0</v>
      </c>
    </row>
    <row r="41" spans="1:15" s="9" customFormat="1" ht="75" x14ac:dyDescent="0.35">
      <c r="A41" s="27">
        <v>28</v>
      </c>
      <c r="B41" s="29" t="s">
        <v>108</v>
      </c>
      <c r="C41" s="13"/>
      <c r="D41" s="10">
        <v>1</v>
      </c>
      <c r="E41" s="14" t="s">
        <v>128</v>
      </c>
      <c r="F41" s="59"/>
      <c r="G41" s="12"/>
      <c r="H41" s="1">
        <f t="shared" si="13"/>
        <v>0</v>
      </c>
      <c r="I41" s="12"/>
      <c r="J41" s="1">
        <f t="shared" si="14"/>
        <v>0</v>
      </c>
      <c r="K41" s="1">
        <f t="shared" si="15"/>
        <v>0</v>
      </c>
      <c r="L41" s="1">
        <f t="shared" si="16"/>
        <v>0</v>
      </c>
      <c r="M41" s="1">
        <f t="shared" si="17"/>
        <v>0</v>
      </c>
      <c r="N41" s="1">
        <f t="shared" si="18"/>
        <v>0</v>
      </c>
      <c r="O41" s="28">
        <f t="shared" si="19"/>
        <v>0</v>
      </c>
    </row>
    <row r="42" spans="1:15" s="9" customFormat="1" ht="62.5" x14ac:dyDescent="0.35">
      <c r="A42" s="27">
        <v>29</v>
      </c>
      <c r="B42" s="29" t="s">
        <v>109</v>
      </c>
      <c r="C42" s="13"/>
      <c r="D42" s="10">
        <v>1</v>
      </c>
      <c r="E42" s="14" t="s">
        <v>128</v>
      </c>
      <c r="F42" s="59"/>
      <c r="G42" s="12"/>
      <c r="H42" s="1">
        <f t="shared" si="13"/>
        <v>0</v>
      </c>
      <c r="I42" s="12"/>
      <c r="J42" s="1">
        <f t="shared" si="14"/>
        <v>0</v>
      </c>
      <c r="K42" s="1">
        <f t="shared" si="15"/>
        <v>0</v>
      </c>
      <c r="L42" s="1">
        <f t="shared" si="16"/>
        <v>0</v>
      </c>
      <c r="M42" s="1">
        <f t="shared" si="17"/>
        <v>0</v>
      </c>
      <c r="N42" s="1">
        <f t="shared" si="18"/>
        <v>0</v>
      </c>
      <c r="O42" s="28">
        <f t="shared" si="19"/>
        <v>0</v>
      </c>
    </row>
    <row r="43" spans="1:15" s="9" customFormat="1" ht="62.5" x14ac:dyDescent="0.35">
      <c r="A43" s="27">
        <v>30</v>
      </c>
      <c r="B43" s="29" t="s">
        <v>110</v>
      </c>
      <c r="C43" s="13"/>
      <c r="D43" s="10">
        <v>1</v>
      </c>
      <c r="E43" s="14" t="s">
        <v>128</v>
      </c>
      <c r="F43" s="59"/>
      <c r="G43" s="12"/>
      <c r="H43" s="1">
        <f t="shared" si="13"/>
        <v>0</v>
      </c>
      <c r="I43" s="12"/>
      <c r="J43" s="1">
        <f t="shared" si="14"/>
        <v>0</v>
      </c>
      <c r="K43" s="1">
        <f t="shared" si="15"/>
        <v>0</v>
      </c>
      <c r="L43" s="1">
        <f t="shared" si="16"/>
        <v>0</v>
      </c>
      <c r="M43" s="1">
        <f t="shared" si="17"/>
        <v>0</v>
      </c>
      <c r="N43" s="1">
        <f t="shared" si="18"/>
        <v>0</v>
      </c>
      <c r="O43" s="28">
        <f t="shared" si="19"/>
        <v>0</v>
      </c>
    </row>
    <row r="44" spans="1:15" s="9" customFormat="1" ht="125" x14ac:dyDescent="0.35">
      <c r="A44" s="27">
        <v>31</v>
      </c>
      <c r="B44" s="29" t="s">
        <v>111</v>
      </c>
      <c r="C44" s="13"/>
      <c r="D44" s="10">
        <v>1</v>
      </c>
      <c r="E44" s="14" t="s">
        <v>128</v>
      </c>
      <c r="F44" s="59"/>
      <c r="G44" s="12"/>
      <c r="H44" s="1">
        <f t="shared" si="13"/>
        <v>0</v>
      </c>
      <c r="I44" s="12"/>
      <c r="J44" s="1">
        <f t="shared" si="14"/>
        <v>0</v>
      </c>
      <c r="K44" s="1">
        <f t="shared" si="15"/>
        <v>0</v>
      </c>
      <c r="L44" s="1">
        <f t="shared" si="16"/>
        <v>0</v>
      </c>
      <c r="M44" s="1">
        <f t="shared" si="17"/>
        <v>0</v>
      </c>
      <c r="N44" s="1">
        <f t="shared" si="18"/>
        <v>0</v>
      </c>
      <c r="O44" s="28">
        <f t="shared" si="19"/>
        <v>0</v>
      </c>
    </row>
    <row r="45" spans="1:15" s="9" customFormat="1" ht="150" x14ac:dyDescent="0.35">
      <c r="A45" s="27">
        <v>32</v>
      </c>
      <c r="B45" s="29" t="s">
        <v>112</v>
      </c>
      <c r="C45" s="13"/>
      <c r="D45" s="10">
        <v>1</v>
      </c>
      <c r="E45" s="14" t="s">
        <v>128</v>
      </c>
      <c r="F45" s="59"/>
      <c r="G45" s="12"/>
      <c r="H45" s="1">
        <f t="shared" si="13"/>
        <v>0</v>
      </c>
      <c r="I45" s="12"/>
      <c r="J45" s="1">
        <f t="shared" si="14"/>
        <v>0</v>
      </c>
      <c r="K45" s="1">
        <f t="shared" si="15"/>
        <v>0</v>
      </c>
      <c r="L45" s="1">
        <f t="shared" si="16"/>
        <v>0</v>
      </c>
      <c r="M45" s="1">
        <f t="shared" si="17"/>
        <v>0</v>
      </c>
      <c r="N45" s="1">
        <f t="shared" si="18"/>
        <v>0</v>
      </c>
      <c r="O45" s="28">
        <f t="shared" si="19"/>
        <v>0</v>
      </c>
    </row>
    <row r="46" spans="1:15" s="9" customFormat="1" ht="150" x14ac:dyDescent="0.35">
      <c r="A46" s="27">
        <v>33</v>
      </c>
      <c r="B46" s="29" t="s">
        <v>113</v>
      </c>
      <c r="C46" s="13"/>
      <c r="D46" s="10">
        <v>1</v>
      </c>
      <c r="E46" s="14" t="s">
        <v>128</v>
      </c>
      <c r="F46" s="59"/>
      <c r="G46" s="12"/>
      <c r="H46" s="1">
        <f t="shared" si="13"/>
        <v>0</v>
      </c>
      <c r="I46" s="12"/>
      <c r="J46" s="1">
        <f t="shared" si="14"/>
        <v>0</v>
      </c>
      <c r="K46" s="1">
        <f t="shared" si="15"/>
        <v>0</v>
      </c>
      <c r="L46" s="1">
        <f t="shared" si="16"/>
        <v>0</v>
      </c>
      <c r="M46" s="1">
        <f t="shared" si="17"/>
        <v>0</v>
      </c>
      <c r="N46" s="1">
        <f t="shared" si="18"/>
        <v>0</v>
      </c>
      <c r="O46" s="28">
        <f t="shared" si="19"/>
        <v>0</v>
      </c>
    </row>
    <row r="47" spans="1:15" s="9" customFormat="1" ht="150" x14ac:dyDescent="0.35">
      <c r="A47" s="27">
        <v>34</v>
      </c>
      <c r="B47" s="29" t="s">
        <v>114</v>
      </c>
      <c r="C47" s="13"/>
      <c r="D47" s="10">
        <v>1</v>
      </c>
      <c r="E47" s="14" t="s">
        <v>128</v>
      </c>
      <c r="F47" s="59"/>
      <c r="G47" s="12"/>
      <c r="H47" s="1">
        <f t="shared" si="13"/>
        <v>0</v>
      </c>
      <c r="I47" s="12"/>
      <c r="J47" s="1">
        <f t="shared" si="14"/>
        <v>0</v>
      </c>
      <c r="K47" s="1">
        <f t="shared" si="15"/>
        <v>0</v>
      </c>
      <c r="L47" s="1">
        <f t="shared" si="16"/>
        <v>0</v>
      </c>
      <c r="M47" s="1">
        <f t="shared" si="17"/>
        <v>0</v>
      </c>
      <c r="N47" s="1">
        <f t="shared" si="18"/>
        <v>0</v>
      </c>
      <c r="O47" s="28">
        <f t="shared" si="19"/>
        <v>0</v>
      </c>
    </row>
    <row r="48" spans="1:15" s="9" customFormat="1" ht="162.5" x14ac:dyDescent="0.35">
      <c r="A48" s="27">
        <v>35</v>
      </c>
      <c r="B48" s="29" t="s">
        <v>115</v>
      </c>
      <c r="C48" s="13"/>
      <c r="D48" s="10">
        <v>1</v>
      </c>
      <c r="E48" s="14" t="s">
        <v>128</v>
      </c>
      <c r="F48" s="59"/>
      <c r="G48" s="12"/>
      <c r="H48" s="1">
        <f t="shared" si="13"/>
        <v>0</v>
      </c>
      <c r="I48" s="12"/>
      <c r="J48" s="1">
        <f t="shared" si="14"/>
        <v>0</v>
      </c>
      <c r="K48" s="1">
        <f t="shared" si="15"/>
        <v>0</v>
      </c>
      <c r="L48" s="1">
        <f t="shared" si="16"/>
        <v>0</v>
      </c>
      <c r="M48" s="1">
        <f t="shared" si="17"/>
        <v>0</v>
      </c>
      <c r="N48" s="1">
        <f t="shared" si="18"/>
        <v>0</v>
      </c>
      <c r="O48" s="28">
        <f t="shared" si="19"/>
        <v>0</v>
      </c>
    </row>
    <row r="49" spans="1:15" s="9" customFormat="1" ht="87.5" x14ac:dyDescent="0.35">
      <c r="A49" s="27">
        <v>36</v>
      </c>
      <c r="B49" s="29" t="s">
        <v>116</v>
      </c>
      <c r="C49" s="13"/>
      <c r="D49" s="10">
        <v>1</v>
      </c>
      <c r="E49" s="14" t="s">
        <v>128</v>
      </c>
      <c r="F49" s="59"/>
      <c r="G49" s="12"/>
      <c r="H49" s="1">
        <f t="shared" si="13"/>
        <v>0</v>
      </c>
      <c r="I49" s="12"/>
      <c r="J49" s="1">
        <f t="shared" si="14"/>
        <v>0</v>
      </c>
      <c r="K49" s="1">
        <f t="shared" si="15"/>
        <v>0</v>
      </c>
      <c r="L49" s="1">
        <f t="shared" si="16"/>
        <v>0</v>
      </c>
      <c r="M49" s="1">
        <f t="shared" si="17"/>
        <v>0</v>
      </c>
      <c r="N49" s="1">
        <f t="shared" si="18"/>
        <v>0</v>
      </c>
      <c r="O49" s="28">
        <f t="shared" si="19"/>
        <v>0</v>
      </c>
    </row>
    <row r="50" spans="1:15" s="9" customFormat="1" ht="87.5" x14ac:dyDescent="0.35">
      <c r="A50" s="27">
        <v>37</v>
      </c>
      <c r="B50" s="29" t="s">
        <v>117</v>
      </c>
      <c r="C50" s="13"/>
      <c r="D50" s="10">
        <v>1</v>
      </c>
      <c r="E50" s="14" t="s">
        <v>128</v>
      </c>
      <c r="F50" s="59"/>
      <c r="G50" s="12"/>
      <c r="H50" s="1">
        <f t="shared" si="13"/>
        <v>0</v>
      </c>
      <c r="I50" s="12"/>
      <c r="J50" s="1">
        <f t="shared" si="14"/>
        <v>0</v>
      </c>
      <c r="K50" s="1">
        <f t="shared" si="15"/>
        <v>0</v>
      </c>
      <c r="L50" s="1">
        <f t="shared" si="16"/>
        <v>0</v>
      </c>
      <c r="M50" s="1">
        <f t="shared" si="17"/>
        <v>0</v>
      </c>
      <c r="N50" s="1">
        <f t="shared" si="18"/>
        <v>0</v>
      </c>
      <c r="O50" s="28">
        <f t="shared" si="19"/>
        <v>0</v>
      </c>
    </row>
    <row r="51" spans="1:15" s="9" customFormat="1" ht="75" x14ac:dyDescent="0.35">
      <c r="A51" s="27">
        <v>38</v>
      </c>
      <c r="B51" s="29" t="s">
        <v>118</v>
      </c>
      <c r="C51" s="13"/>
      <c r="D51" s="10">
        <v>1</v>
      </c>
      <c r="E51" s="14" t="s">
        <v>128</v>
      </c>
      <c r="F51" s="59"/>
      <c r="G51" s="12"/>
      <c r="H51" s="1">
        <f t="shared" si="13"/>
        <v>0</v>
      </c>
      <c r="I51" s="12"/>
      <c r="J51" s="1">
        <f t="shared" si="14"/>
        <v>0</v>
      </c>
      <c r="K51" s="1">
        <f t="shared" si="15"/>
        <v>0</v>
      </c>
      <c r="L51" s="1">
        <f t="shared" si="16"/>
        <v>0</v>
      </c>
      <c r="M51" s="1">
        <f t="shared" si="17"/>
        <v>0</v>
      </c>
      <c r="N51" s="1">
        <f t="shared" si="18"/>
        <v>0</v>
      </c>
      <c r="O51" s="28">
        <f t="shared" si="19"/>
        <v>0</v>
      </c>
    </row>
    <row r="52" spans="1:15" s="9" customFormat="1" ht="62.5" x14ac:dyDescent="0.35">
      <c r="A52" s="27">
        <v>39</v>
      </c>
      <c r="B52" s="29" t="s">
        <v>119</v>
      </c>
      <c r="C52" s="13"/>
      <c r="D52" s="10">
        <v>1</v>
      </c>
      <c r="E52" s="14" t="s">
        <v>128</v>
      </c>
      <c r="F52" s="59"/>
      <c r="G52" s="12"/>
      <c r="H52" s="1">
        <f t="shared" si="13"/>
        <v>0</v>
      </c>
      <c r="I52" s="12"/>
      <c r="J52" s="1">
        <f t="shared" si="14"/>
        <v>0</v>
      </c>
      <c r="K52" s="1">
        <f t="shared" si="15"/>
        <v>0</v>
      </c>
      <c r="L52" s="1">
        <f t="shared" si="16"/>
        <v>0</v>
      </c>
      <c r="M52" s="1">
        <f t="shared" si="17"/>
        <v>0</v>
      </c>
      <c r="N52" s="1">
        <f t="shared" si="18"/>
        <v>0</v>
      </c>
      <c r="O52" s="28">
        <f t="shared" si="19"/>
        <v>0</v>
      </c>
    </row>
    <row r="53" spans="1:15" s="9" customFormat="1" ht="62.5" x14ac:dyDescent="0.35">
      <c r="A53" s="27">
        <v>40</v>
      </c>
      <c r="B53" s="29" t="s">
        <v>120</v>
      </c>
      <c r="C53" s="13"/>
      <c r="D53" s="10">
        <v>1</v>
      </c>
      <c r="E53" s="14" t="s">
        <v>128</v>
      </c>
      <c r="F53" s="59"/>
      <c r="G53" s="12"/>
      <c r="H53" s="1">
        <f t="shared" si="13"/>
        <v>0</v>
      </c>
      <c r="I53" s="12"/>
      <c r="J53" s="1">
        <f t="shared" si="14"/>
        <v>0</v>
      </c>
      <c r="K53" s="1">
        <f t="shared" si="15"/>
        <v>0</v>
      </c>
      <c r="L53" s="1">
        <f t="shared" si="16"/>
        <v>0</v>
      </c>
      <c r="M53" s="1">
        <f t="shared" si="17"/>
        <v>0</v>
      </c>
      <c r="N53" s="1">
        <f t="shared" si="18"/>
        <v>0</v>
      </c>
      <c r="O53" s="28">
        <f t="shared" si="19"/>
        <v>0</v>
      </c>
    </row>
    <row r="54" spans="1:15" s="9" customFormat="1" ht="125" x14ac:dyDescent="0.35">
      <c r="A54" s="27">
        <v>41</v>
      </c>
      <c r="B54" s="29" t="s">
        <v>121</v>
      </c>
      <c r="C54" s="13"/>
      <c r="D54" s="10">
        <v>1</v>
      </c>
      <c r="E54" s="14" t="s">
        <v>128</v>
      </c>
      <c r="F54" s="59"/>
      <c r="G54" s="12"/>
      <c r="H54" s="1">
        <f t="shared" si="13"/>
        <v>0</v>
      </c>
      <c r="I54" s="12"/>
      <c r="J54" s="1">
        <f t="shared" si="14"/>
        <v>0</v>
      </c>
      <c r="K54" s="1">
        <f t="shared" si="15"/>
        <v>0</v>
      </c>
      <c r="L54" s="1">
        <f t="shared" si="16"/>
        <v>0</v>
      </c>
      <c r="M54" s="1">
        <f t="shared" si="17"/>
        <v>0</v>
      </c>
      <c r="N54" s="1">
        <f t="shared" si="18"/>
        <v>0</v>
      </c>
      <c r="O54" s="28">
        <f t="shared" si="19"/>
        <v>0</v>
      </c>
    </row>
    <row r="55" spans="1:15" s="9" customFormat="1" ht="125" x14ac:dyDescent="0.35">
      <c r="A55" s="27">
        <v>42</v>
      </c>
      <c r="B55" s="29" t="s">
        <v>122</v>
      </c>
      <c r="C55" s="13"/>
      <c r="D55" s="10">
        <v>1</v>
      </c>
      <c r="E55" s="14" t="s">
        <v>128</v>
      </c>
      <c r="F55" s="59"/>
      <c r="G55" s="12"/>
      <c r="H55" s="1">
        <f t="shared" si="13"/>
        <v>0</v>
      </c>
      <c r="I55" s="12"/>
      <c r="J55" s="1">
        <f t="shared" si="14"/>
        <v>0</v>
      </c>
      <c r="K55" s="1">
        <f t="shared" si="15"/>
        <v>0</v>
      </c>
      <c r="L55" s="1">
        <f t="shared" si="16"/>
        <v>0</v>
      </c>
      <c r="M55" s="1">
        <f t="shared" si="17"/>
        <v>0</v>
      </c>
      <c r="N55" s="1">
        <f t="shared" si="18"/>
        <v>0</v>
      </c>
      <c r="O55" s="28">
        <f t="shared" si="19"/>
        <v>0</v>
      </c>
    </row>
    <row r="56" spans="1:15" s="9" customFormat="1" ht="62.5" x14ac:dyDescent="0.35">
      <c r="A56" s="27">
        <v>43</v>
      </c>
      <c r="B56" s="29" t="s">
        <v>123</v>
      </c>
      <c r="C56" s="13"/>
      <c r="D56" s="10">
        <v>1</v>
      </c>
      <c r="E56" s="14" t="s">
        <v>128</v>
      </c>
      <c r="F56" s="59"/>
      <c r="G56" s="12"/>
      <c r="H56" s="1">
        <f t="shared" si="6"/>
        <v>0</v>
      </c>
      <c r="I56" s="12"/>
      <c r="J56" s="1">
        <f t="shared" si="7"/>
        <v>0</v>
      </c>
      <c r="K56" s="1">
        <f t="shared" si="8"/>
        <v>0</v>
      </c>
      <c r="L56" s="1">
        <f t="shared" si="9"/>
        <v>0</v>
      </c>
      <c r="M56" s="1">
        <f t="shared" si="10"/>
        <v>0</v>
      </c>
      <c r="N56" s="1">
        <f t="shared" si="11"/>
        <v>0</v>
      </c>
      <c r="O56" s="28">
        <f t="shared" si="12"/>
        <v>0</v>
      </c>
    </row>
    <row r="57" spans="1:15" s="9" customFormat="1" ht="62.5" x14ac:dyDescent="0.35">
      <c r="A57" s="27">
        <v>44</v>
      </c>
      <c r="B57" s="29" t="s">
        <v>124</v>
      </c>
      <c r="C57" s="13"/>
      <c r="D57" s="10">
        <v>1</v>
      </c>
      <c r="E57" s="14" t="s">
        <v>128</v>
      </c>
      <c r="F57" s="59"/>
      <c r="G57" s="12"/>
      <c r="H57" s="1">
        <f t="shared" si="6"/>
        <v>0</v>
      </c>
      <c r="I57" s="12"/>
      <c r="J57" s="1">
        <f t="shared" si="7"/>
        <v>0</v>
      </c>
      <c r="K57" s="1">
        <f t="shared" si="8"/>
        <v>0</v>
      </c>
      <c r="L57" s="1">
        <f t="shared" si="9"/>
        <v>0</v>
      </c>
      <c r="M57" s="1">
        <f t="shared" si="10"/>
        <v>0</v>
      </c>
      <c r="N57" s="1">
        <f t="shared" si="11"/>
        <v>0</v>
      </c>
      <c r="O57" s="28">
        <f t="shared" si="12"/>
        <v>0</v>
      </c>
    </row>
    <row r="58" spans="1:15" s="9" customFormat="1" ht="112.5" x14ac:dyDescent="0.35">
      <c r="A58" s="27">
        <v>45</v>
      </c>
      <c r="B58" s="29" t="s">
        <v>125</v>
      </c>
      <c r="C58" s="13"/>
      <c r="D58" s="10">
        <v>1</v>
      </c>
      <c r="E58" s="14" t="s">
        <v>128</v>
      </c>
      <c r="F58" s="59"/>
      <c r="G58" s="12"/>
      <c r="H58" s="1">
        <f t="shared" si="6"/>
        <v>0</v>
      </c>
      <c r="I58" s="12"/>
      <c r="J58" s="1">
        <f t="shared" si="7"/>
        <v>0</v>
      </c>
      <c r="K58" s="1">
        <f t="shared" si="8"/>
        <v>0</v>
      </c>
      <c r="L58" s="1">
        <f t="shared" si="9"/>
        <v>0</v>
      </c>
      <c r="M58" s="1">
        <f t="shared" si="10"/>
        <v>0</v>
      </c>
      <c r="N58" s="1">
        <f t="shared" si="11"/>
        <v>0</v>
      </c>
      <c r="O58" s="28">
        <f t="shared" si="12"/>
        <v>0</v>
      </c>
    </row>
    <row r="59" spans="1:15" s="9" customFormat="1" ht="112.5" x14ac:dyDescent="0.35">
      <c r="A59" s="27">
        <v>46</v>
      </c>
      <c r="B59" s="29" t="s">
        <v>126</v>
      </c>
      <c r="C59" s="13"/>
      <c r="D59" s="10">
        <v>1</v>
      </c>
      <c r="E59" s="14" t="s">
        <v>128</v>
      </c>
      <c r="F59" s="59"/>
      <c r="G59" s="12"/>
      <c r="H59" s="1">
        <f t="shared" si="6"/>
        <v>0</v>
      </c>
      <c r="I59" s="12"/>
      <c r="J59" s="1">
        <f t="shared" si="7"/>
        <v>0</v>
      </c>
      <c r="K59" s="1">
        <f t="shared" si="8"/>
        <v>0</v>
      </c>
      <c r="L59" s="1">
        <f t="shared" si="9"/>
        <v>0</v>
      </c>
      <c r="M59" s="1">
        <f t="shared" si="10"/>
        <v>0</v>
      </c>
      <c r="N59" s="1">
        <f t="shared" si="11"/>
        <v>0</v>
      </c>
      <c r="O59" s="28">
        <f t="shared" si="12"/>
        <v>0</v>
      </c>
    </row>
    <row r="60" spans="1:15" s="9" customFormat="1" ht="163" thickBot="1" x14ac:dyDescent="0.4">
      <c r="A60" s="27">
        <v>47</v>
      </c>
      <c r="B60" s="29" t="s">
        <v>127</v>
      </c>
      <c r="C60" s="13"/>
      <c r="D60" s="10">
        <v>1</v>
      </c>
      <c r="E60" s="14" t="s">
        <v>128</v>
      </c>
      <c r="F60" s="59"/>
      <c r="G60" s="12"/>
      <c r="H60" s="1">
        <f t="shared" si="6"/>
        <v>0</v>
      </c>
      <c r="I60" s="12"/>
      <c r="J60" s="1">
        <f t="shared" si="7"/>
        <v>0</v>
      </c>
      <c r="K60" s="1">
        <f t="shared" si="8"/>
        <v>0</v>
      </c>
      <c r="L60" s="1">
        <f t="shared" si="9"/>
        <v>0</v>
      </c>
      <c r="M60" s="1">
        <f t="shared" si="10"/>
        <v>0</v>
      </c>
      <c r="N60" s="1">
        <f t="shared" si="11"/>
        <v>0</v>
      </c>
      <c r="O60" s="28">
        <f t="shared" si="12"/>
        <v>0</v>
      </c>
    </row>
    <row r="61" spans="1:15" s="9" customFormat="1" ht="42" customHeight="1" thickBot="1" x14ac:dyDescent="0.4">
      <c r="A61" s="93" t="s">
        <v>26</v>
      </c>
      <c r="B61" s="94"/>
      <c r="C61" s="94"/>
      <c r="D61" s="94"/>
      <c r="E61" s="94"/>
      <c r="F61" s="94"/>
      <c r="G61" s="94"/>
      <c r="H61" s="94"/>
      <c r="I61" s="94"/>
      <c r="J61" s="94"/>
      <c r="K61" s="94"/>
      <c r="L61" s="66" t="s">
        <v>27</v>
      </c>
      <c r="M61" s="67"/>
      <c r="N61" s="67"/>
      <c r="O61" s="37">
        <f>SUMIF(G:G,0%,L:L)+SUMIF(G:G,"",L:L)</f>
        <v>0</v>
      </c>
    </row>
    <row r="62" spans="1:15" s="9" customFormat="1" ht="39" customHeight="1" x14ac:dyDescent="0.35">
      <c r="A62" s="72" t="s">
        <v>78</v>
      </c>
      <c r="B62" s="73"/>
      <c r="C62" s="73"/>
      <c r="D62" s="73"/>
      <c r="E62" s="73"/>
      <c r="F62" s="73"/>
      <c r="G62" s="73"/>
      <c r="H62" s="73"/>
      <c r="I62" s="73"/>
      <c r="J62" s="73"/>
      <c r="K62" s="74"/>
      <c r="L62" s="64" t="s">
        <v>28</v>
      </c>
      <c r="M62" s="65"/>
      <c r="N62" s="65"/>
      <c r="O62" s="38">
        <f>SUMIF(G:G,5%,L:L)</f>
        <v>0</v>
      </c>
    </row>
    <row r="63" spans="1:15" s="9" customFormat="1" ht="30" customHeight="1" x14ac:dyDescent="0.35">
      <c r="A63" s="75"/>
      <c r="B63" s="76"/>
      <c r="C63" s="76"/>
      <c r="D63" s="76"/>
      <c r="E63" s="76"/>
      <c r="F63" s="76"/>
      <c r="G63" s="76"/>
      <c r="H63" s="76"/>
      <c r="I63" s="76"/>
      <c r="J63" s="76"/>
      <c r="K63" s="77"/>
      <c r="L63" s="64" t="s">
        <v>29</v>
      </c>
      <c r="M63" s="65"/>
      <c r="N63" s="65"/>
      <c r="O63" s="38">
        <f>SUMIF(G:G,19%,L:L)</f>
        <v>0</v>
      </c>
    </row>
    <row r="64" spans="1:15" s="9" customFormat="1" ht="30" customHeight="1" x14ac:dyDescent="0.35">
      <c r="A64" s="75"/>
      <c r="B64" s="76"/>
      <c r="C64" s="76"/>
      <c r="D64" s="76"/>
      <c r="E64" s="76"/>
      <c r="F64" s="76"/>
      <c r="G64" s="76"/>
      <c r="H64" s="76"/>
      <c r="I64" s="76"/>
      <c r="J64" s="76"/>
      <c r="K64" s="77"/>
      <c r="L64" s="62" t="s">
        <v>22</v>
      </c>
      <c r="M64" s="63"/>
      <c r="N64" s="63"/>
      <c r="O64" s="39">
        <f>SUM(O61:O63)</f>
        <v>0</v>
      </c>
    </row>
    <row r="65" spans="1:17" s="9" customFormat="1" ht="30" customHeight="1" x14ac:dyDescent="0.35">
      <c r="A65" s="75"/>
      <c r="B65" s="76"/>
      <c r="C65" s="76"/>
      <c r="D65" s="76"/>
      <c r="E65" s="76"/>
      <c r="F65" s="76"/>
      <c r="G65" s="76"/>
      <c r="H65" s="76"/>
      <c r="I65" s="76"/>
      <c r="J65" s="76"/>
      <c r="K65" s="77"/>
      <c r="L65" s="60" t="s">
        <v>30</v>
      </c>
      <c r="M65" s="61"/>
      <c r="N65" s="61"/>
      <c r="O65" s="40">
        <f>SUMIF(G:G,5%,M:M)</f>
        <v>0</v>
      </c>
    </row>
    <row r="66" spans="1:17" s="9" customFormat="1" ht="30" customHeight="1" x14ac:dyDescent="0.35">
      <c r="A66" s="75"/>
      <c r="B66" s="76"/>
      <c r="C66" s="76"/>
      <c r="D66" s="76"/>
      <c r="E66" s="76"/>
      <c r="F66" s="76"/>
      <c r="G66" s="76"/>
      <c r="H66" s="76"/>
      <c r="I66" s="76"/>
      <c r="J66" s="76"/>
      <c r="K66" s="77"/>
      <c r="L66" s="60" t="s">
        <v>31</v>
      </c>
      <c r="M66" s="61"/>
      <c r="N66" s="61"/>
      <c r="O66" s="40">
        <f>SUMIF(G:G,19%,M:M)</f>
        <v>0</v>
      </c>
    </row>
    <row r="67" spans="1:17" s="9" customFormat="1" ht="30" customHeight="1" x14ac:dyDescent="0.35">
      <c r="A67" s="75"/>
      <c r="B67" s="76"/>
      <c r="C67" s="76"/>
      <c r="D67" s="76"/>
      <c r="E67" s="76"/>
      <c r="F67" s="76"/>
      <c r="G67" s="76"/>
      <c r="H67" s="76"/>
      <c r="I67" s="76"/>
      <c r="J67" s="76"/>
      <c r="K67" s="77"/>
      <c r="L67" s="62" t="s">
        <v>32</v>
      </c>
      <c r="M67" s="63"/>
      <c r="N67" s="63"/>
      <c r="O67" s="39">
        <f>SUM(O65:O66)</f>
        <v>0</v>
      </c>
    </row>
    <row r="68" spans="1:17" s="9" customFormat="1" ht="30" customHeight="1" x14ac:dyDescent="0.35">
      <c r="A68" s="75"/>
      <c r="B68" s="76"/>
      <c r="C68" s="76"/>
      <c r="D68" s="76"/>
      <c r="E68" s="76"/>
      <c r="F68" s="76"/>
      <c r="G68" s="76"/>
      <c r="H68" s="76"/>
      <c r="I68" s="76"/>
      <c r="J68" s="76"/>
      <c r="K68" s="77"/>
      <c r="L68" s="64" t="s">
        <v>33</v>
      </c>
      <c r="M68" s="65"/>
      <c r="N68" s="65"/>
      <c r="O68" s="38">
        <f>SUMIF(I:I,8%,N:N)</f>
        <v>0</v>
      </c>
    </row>
    <row r="69" spans="1:17" s="9" customFormat="1" ht="37.5" customHeight="1" x14ac:dyDescent="0.35">
      <c r="A69" s="75"/>
      <c r="B69" s="76"/>
      <c r="C69" s="76"/>
      <c r="D69" s="76"/>
      <c r="E69" s="76"/>
      <c r="F69" s="76"/>
      <c r="G69" s="76"/>
      <c r="H69" s="76"/>
      <c r="I69" s="76"/>
      <c r="J69" s="76"/>
      <c r="K69" s="77"/>
      <c r="L69" s="70" t="s">
        <v>34</v>
      </c>
      <c r="M69" s="71"/>
      <c r="N69" s="71"/>
      <c r="O69" s="39">
        <f>SUM(O68)</f>
        <v>0</v>
      </c>
    </row>
    <row r="70" spans="1:17" s="9" customFormat="1" ht="32.25" customHeight="1" thickBot="1" x14ac:dyDescent="0.4">
      <c r="A70" s="78"/>
      <c r="B70" s="79"/>
      <c r="C70" s="79"/>
      <c r="D70" s="79"/>
      <c r="E70" s="79"/>
      <c r="F70" s="79"/>
      <c r="G70" s="79"/>
      <c r="H70" s="79"/>
      <c r="I70" s="79"/>
      <c r="J70" s="79"/>
      <c r="K70" s="80"/>
      <c r="L70" s="68" t="s">
        <v>35</v>
      </c>
      <c r="M70" s="69"/>
      <c r="N70" s="69"/>
      <c r="O70" s="41">
        <f>+O64+O67+O69</f>
        <v>0</v>
      </c>
    </row>
    <row r="72" spans="1:17" ht="50.15" customHeight="1" thickBot="1" x14ac:dyDescent="0.4">
      <c r="B72" s="84"/>
      <c r="C72" s="84"/>
    </row>
    <row r="73" spans="1:17" x14ac:dyDescent="0.35">
      <c r="B73" s="105" t="s">
        <v>36</v>
      </c>
      <c r="C73" s="105"/>
    </row>
    <row r="74" spans="1:17" ht="15" customHeight="1" x14ac:dyDescent="0.35">
      <c r="M74" s="43"/>
      <c r="N74" s="44"/>
      <c r="O74" s="45"/>
    </row>
    <row r="75" spans="1:17" ht="15.75" customHeight="1" x14ac:dyDescent="0.35">
      <c r="M75" s="43"/>
      <c r="N75" s="44"/>
      <c r="O75" s="45"/>
    </row>
    <row r="76" spans="1:17" ht="15" customHeight="1" x14ac:dyDescent="0.35">
      <c r="A76" s="11" t="s">
        <v>37</v>
      </c>
      <c r="M76" s="43"/>
      <c r="N76" s="44"/>
      <c r="O76" s="45"/>
    </row>
    <row r="77" spans="1:17" x14ac:dyDescent="0.35">
      <c r="A77" s="104" t="s">
        <v>38</v>
      </c>
      <c r="B77" s="104"/>
      <c r="C77" s="104"/>
      <c r="D77" s="104"/>
      <c r="E77" s="104"/>
      <c r="F77" s="104"/>
      <c r="G77" s="104"/>
      <c r="H77" s="104"/>
      <c r="I77" s="104"/>
      <c r="J77" s="104"/>
      <c r="K77" s="104"/>
      <c r="L77" s="104"/>
      <c r="M77" s="104"/>
      <c r="N77" s="104"/>
      <c r="O77" s="104"/>
      <c r="P77" s="2"/>
      <c r="Q77" s="2"/>
    </row>
    <row r="78" spans="1:17" ht="15" customHeight="1" x14ac:dyDescent="0.35">
      <c r="A78" s="103" t="s">
        <v>39</v>
      </c>
      <c r="B78" s="103"/>
      <c r="C78" s="103"/>
      <c r="D78" s="103"/>
      <c r="E78" s="103"/>
      <c r="F78" s="103"/>
      <c r="G78" s="103"/>
      <c r="H78" s="103"/>
      <c r="I78" s="103"/>
      <c r="J78" s="103"/>
      <c r="K78" s="103"/>
      <c r="L78" s="103"/>
      <c r="M78" s="103"/>
      <c r="N78" s="103"/>
      <c r="O78" s="103"/>
      <c r="P78" s="42"/>
      <c r="Q78" s="42"/>
    </row>
    <row r="79" spans="1:17" x14ac:dyDescent="0.35">
      <c r="A79" s="102" t="s">
        <v>40</v>
      </c>
      <c r="B79" s="102"/>
      <c r="C79" s="102"/>
      <c r="D79" s="102"/>
      <c r="E79" s="102"/>
      <c r="F79" s="102"/>
      <c r="G79" s="102"/>
      <c r="H79" s="102"/>
      <c r="I79" s="102"/>
      <c r="J79" s="102"/>
      <c r="K79" s="102"/>
      <c r="L79" s="102"/>
      <c r="M79" s="102"/>
      <c r="N79" s="102"/>
      <c r="O79" s="102"/>
      <c r="P79" s="5"/>
      <c r="Q79" s="5"/>
    </row>
    <row r="80" spans="1:17" x14ac:dyDescent="0.35">
      <c r="A80" s="102" t="s">
        <v>41</v>
      </c>
      <c r="B80" s="102"/>
      <c r="C80" s="102"/>
      <c r="D80" s="102"/>
      <c r="E80" s="102"/>
      <c r="F80" s="102"/>
      <c r="G80" s="102"/>
      <c r="H80" s="102"/>
      <c r="I80" s="102"/>
      <c r="J80" s="102"/>
      <c r="K80" s="102"/>
      <c r="L80" s="102"/>
      <c r="M80" s="102"/>
      <c r="N80" s="102"/>
      <c r="O80" s="102"/>
      <c r="P80" s="5"/>
      <c r="Q80" s="5"/>
    </row>
    <row r="81" spans="11:14" x14ac:dyDescent="0.35">
      <c r="K81" s="2"/>
      <c r="L81" s="2"/>
      <c r="M81" s="2"/>
      <c r="N81" s="2"/>
    </row>
    <row r="123" spans="11:15" s="2" customFormat="1" x14ac:dyDescent="0.35">
      <c r="K123" s="4"/>
      <c r="L123" s="4"/>
      <c r="M123" s="4"/>
      <c r="N123" s="4"/>
      <c r="O123" s="4"/>
    </row>
    <row r="124" spans="11:15" s="2" customFormat="1" x14ac:dyDescent="0.35">
      <c r="K124" s="4"/>
      <c r="L124" s="4"/>
      <c r="M124" s="4"/>
      <c r="N124" s="4"/>
      <c r="O124" s="4"/>
    </row>
    <row r="125" spans="11:15" s="2" customFormat="1" x14ac:dyDescent="0.35">
      <c r="K125" s="4"/>
      <c r="L125" s="4"/>
      <c r="M125" s="4"/>
      <c r="N125" s="4"/>
      <c r="O125" s="4"/>
    </row>
    <row r="126" spans="11:15" s="2" customFormat="1" x14ac:dyDescent="0.35">
      <c r="K126" s="4"/>
      <c r="L126" s="4"/>
      <c r="M126" s="4"/>
      <c r="N126" s="4"/>
      <c r="O126" s="4"/>
    </row>
  </sheetData>
  <sheetProtection algorithmName="SHA-512" hashValue="m8aDuQuxArh1YdqXlJM8NUylDoUcs4iuq0WK4r6G8cpVj4nUQpMlRH4WK7iK+Cwgr5g8Kvqs1NAVQOHdOxB26g==" saltValue="C8SfJz65M9/J0nQPWPFSvw==" spinCount="100000" sheet="1" selectLockedCells="1"/>
  <mergeCells count="35">
    <mergeCell ref="A80:O80"/>
    <mergeCell ref="A79:O79"/>
    <mergeCell ref="A78:O78"/>
    <mergeCell ref="A77:O77"/>
    <mergeCell ref="B73:C73"/>
    <mergeCell ref="A2:A5"/>
    <mergeCell ref="B2:M2"/>
    <mergeCell ref="N2:O2"/>
    <mergeCell ref="B3:M3"/>
    <mergeCell ref="N3:O3"/>
    <mergeCell ref="B4:M5"/>
    <mergeCell ref="N4:O4"/>
    <mergeCell ref="N5:O5"/>
    <mergeCell ref="M11:N11"/>
    <mergeCell ref="M9:N9"/>
    <mergeCell ref="K9:L9"/>
    <mergeCell ref="K11:L11"/>
    <mergeCell ref="F11:I11"/>
    <mergeCell ref="A62:K70"/>
    <mergeCell ref="F9:I9"/>
    <mergeCell ref="B72:C72"/>
    <mergeCell ref="A9:B11"/>
    <mergeCell ref="D9:E9"/>
    <mergeCell ref="D11:E11"/>
    <mergeCell ref="A61:K61"/>
    <mergeCell ref="L70:N70"/>
    <mergeCell ref="L69:N69"/>
    <mergeCell ref="L68:N68"/>
    <mergeCell ref="L67:N67"/>
    <mergeCell ref="L66:N66"/>
    <mergeCell ref="L65:N65"/>
    <mergeCell ref="L64:N64"/>
    <mergeCell ref="L63:N63"/>
    <mergeCell ref="L62:N62"/>
    <mergeCell ref="L61:N6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G14:G60</xm:sqref>
        </x14:dataValidation>
        <x14:dataValidation type="list" allowBlank="1" showInputMessage="1" showErrorMessage="1" xr:uid="{00000000-0002-0000-0000-000008000000}">
          <x14:formula1>
            <xm:f>Cálculos!$F$7:$F$8</xm:f>
          </x14:formula1>
          <xm:sqref>I14:I60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53125" defaultRowHeight="14.5" x14ac:dyDescent="0.35"/>
  <cols>
    <col min="1" max="1" width="6.453125" customWidth="1"/>
    <col min="2" max="2" width="50" bestFit="1" customWidth="1"/>
    <col min="4" max="4" width="15" style="32" bestFit="1" customWidth="1"/>
    <col min="6" max="6" width="15" style="36" bestFit="1" customWidth="1"/>
  </cols>
  <sheetData>
    <row r="6" spans="2:6" x14ac:dyDescent="0.35">
      <c r="B6" s="15" t="s">
        <v>9</v>
      </c>
      <c r="D6" s="30" t="s">
        <v>42</v>
      </c>
      <c r="F6" s="33" t="s">
        <v>43</v>
      </c>
    </row>
    <row r="7" spans="2:6" x14ac:dyDescent="0.35">
      <c r="B7" s="2" t="s">
        <v>44</v>
      </c>
      <c r="D7" s="31">
        <v>0</v>
      </c>
      <c r="F7" s="34">
        <v>0.08</v>
      </c>
    </row>
    <row r="8" spans="2:6" x14ac:dyDescent="0.35">
      <c r="B8" s="2" t="s">
        <v>45</v>
      </c>
      <c r="D8" s="31">
        <v>0.05</v>
      </c>
      <c r="F8" s="35">
        <v>0</v>
      </c>
    </row>
    <row r="9" spans="2:6" x14ac:dyDescent="0.35">
      <c r="B9" s="2" t="s">
        <v>46</v>
      </c>
      <c r="D9" s="31">
        <v>0.19</v>
      </c>
    </row>
    <row r="10" spans="2:6" x14ac:dyDescent="0.3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53125" defaultRowHeight="14.5" x14ac:dyDescent="0.35"/>
  <cols>
    <col min="2" max="2" width="10.26953125" customWidth="1"/>
    <col min="3" max="3" width="12.1796875" customWidth="1"/>
    <col min="10" max="11" width="12.81640625" customWidth="1"/>
  </cols>
  <sheetData>
    <row r="2" spans="2:11" ht="15" customHeight="1" x14ac:dyDescent="0.35">
      <c r="B2" s="107"/>
      <c r="C2" s="107"/>
      <c r="D2" s="116" t="s">
        <v>0</v>
      </c>
      <c r="E2" s="118"/>
      <c r="F2" s="118"/>
      <c r="G2" s="118"/>
      <c r="H2" s="117"/>
      <c r="I2" s="116" t="s">
        <v>1</v>
      </c>
      <c r="J2" s="117"/>
      <c r="K2" s="57"/>
    </row>
    <row r="3" spans="2:11" ht="15" customHeight="1" x14ac:dyDescent="0.35">
      <c r="B3" s="107"/>
      <c r="C3" s="107"/>
      <c r="D3" s="116" t="s">
        <v>2</v>
      </c>
      <c r="E3" s="118"/>
      <c r="F3" s="118"/>
      <c r="G3" s="118"/>
      <c r="H3" s="117"/>
      <c r="I3" s="116" t="s">
        <v>77</v>
      </c>
      <c r="J3" s="117"/>
      <c r="K3" s="56"/>
    </row>
    <row r="4" spans="2:11" ht="15" customHeight="1" x14ac:dyDescent="0.35">
      <c r="B4" s="107"/>
      <c r="C4" s="107"/>
      <c r="D4" s="119" t="s">
        <v>3</v>
      </c>
      <c r="E4" s="120"/>
      <c r="F4" s="120"/>
      <c r="G4" s="120"/>
      <c r="H4" s="121"/>
      <c r="I4" s="116" t="s">
        <v>79</v>
      </c>
      <c r="J4" s="117"/>
      <c r="K4" s="56"/>
    </row>
    <row r="5" spans="2:11" ht="15" customHeight="1" x14ac:dyDescent="0.35">
      <c r="B5" s="107"/>
      <c r="C5" s="107"/>
      <c r="D5" s="122"/>
      <c r="E5" s="123"/>
      <c r="F5" s="123"/>
      <c r="G5" s="123"/>
      <c r="H5" s="124"/>
      <c r="I5" s="116" t="s">
        <v>47</v>
      </c>
      <c r="J5" s="117"/>
      <c r="K5" s="56"/>
    </row>
    <row r="6" spans="2:11" x14ac:dyDescent="0.35">
      <c r="K6" s="48"/>
    </row>
    <row r="7" spans="2:11" ht="15.75" customHeight="1" x14ac:dyDescent="0.35">
      <c r="B7" s="111" t="s">
        <v>48</v>
      </c>
      <c r="C7" s="111"/>
      <c r="D7" s="111"/>
      <c r="E7" s="111"/>
      <c r="F7" s="111"/>
      <c r="G7" s="111"/>
      <c r="H7" s="111"/>
      <c r="I7" s="111"/>
      <c r="J7" s="111"/>
      <c r="K7" s="53"/>
    </row>
    <row r="8" spans="2:11" ht="15.75" customHeight="1" x14ac:dyDescent="0.35">
      <c r="B8" s="106" t="s">
        <v>49</v>
      </c>
      <c r="C8" s="106" t="s">
        <v>50</v>
      </c>
      <c r="D8" s="106"/>
      <c r="E8" s="106"/>
      <c r="F8" s="106"/>
      <c r="G8" s="111" t="s">
        <v>51</v>
      </c>
      <c r="H8" s="111"/>
      <c r="I8" s="111"/>
      <c r="J8" s="111"/>
      <c r="K8" s="53"/>
    </row>
    <row r="9" spans="2:11" ht="15.75" customHeight="1" x14ac:dyDescent="0.35">
      <c r="B9" s="106"/>
      <c r="C9" s="52" t="s">
        <v>52</v>
      </c>
      <c r="D9" s="52" t="s">
        <v>53</v>
      </c>
      <c r="E9" s="106" t="s">
        <v>54</v>
      </c>
      <c r="F9" s="106"/>
      <c r="G9" s="111"/>
      <c r="H9" s="111"/>
      <c r="I9" s="111"/>
      <c r="J9" s="111"/>
      <c r="K9" s="53"/>
    </row>
    <row r="10" spans="2:11" ht="15.75" customHeight="1" x14ac:dyDescent="0.35">
      <c r="B10" s="50">
        <v>1</v>
      </c>
      <c r="C10" s="50">
        <v>2021</v>
      </c>
      <c r="D10" s="50">
        <v>5</v>
      </c>
      <c r="E10" s="125">
        <v>24</v>
      </c>
      <c r="F10" s="125"/>
      <c r="G10" s="114" t="s">
        <v>55</v>
      </c>
      <c r="H10" s="114"/>
      <c r="I10" s="114"/>
      <c r="J10" s="114"/>
      <c r="K10" s="55"/>
    </row>
    <row r="11" spans="2:11" ht="57.75" customHeight="1" x14ac:dyDescent="0.35">
      <c r="B11" s="50">
        <v>2</v>
      </c>
      <c r="C11" s="50">
        <v>2022</v>
      </c>
      <c r="D11" s="50">
        <v>5</v>
      </c>
      <c r="E11" s="112">
        <v>31</v>
      </c>
      <c r="F11" s="113"/>
      <c r="G11" s="108" t="s">
        <v>56</v>
      </c>
      <c r="H11" s="109"/>
      <c r="I11" s="109"/>
      <c r="J11" s="110"/>
      <c r="K11" s="55"/>
    </row>
    <row r="12" spans="2:11" ht="82.5" customHeight="1" x14ac:dyDescent="0.35">
      <c r="B12" s="50">
        <v>3</v>
      </c>
      <c r="C12" s="50">
        <v>2022</v>
      </c>
      <c r="D12" s="50">
        <v>7</v>
      </c>
      <c r="E12" s="112">
        <v>27</v>
      </c>
      <c r="F12" s="113"/>
      <c r="G12" s="108" t="s">
        <v>57</v>
      </c>
      <c r="H12" s="109"/>
      <c r="I12" s="109"/>
      <c r="J12" s="110"/>
      <c r="K12" s="55"/>
    </row>
    <row r="13" spans="2:11" ht="100.5" customHeight="1" x14ac:dyDescent="0.35">
      <c r="B13" s="50">
        <v>4</v>
      </c>
      <c r="C13" s="50">
        <v>2023</v>
      </c>
      <c r="D13" s="50">
        <v>11</v>
      </c>
      <c r="E13" s="112">
        <v>30</v>
      </c>
      <c r="F13" s="113"/>
      <c r="G13" s="108" t="s">
        <v>72</v>
      </c>
      <c r="H13" s="109"/>
      <c r="I13" s="109"/>
      <c r="J13" s="110"/>
      <c r="K13" s="55"/>
    </row>
    <row r="14" spans="2:11" ht="70.5" customHeight="1" x14ac:dyDescent="0.35">
      <c r="B14" s="50">
        <v>5</v>
      </c>
      <c r="C14" s="50">
        <v>2024</v>
      </c>
      <c r="D14" s="58" t="s">
        <v>71</v>
      </c>
      <c r="E14" s="112">
        <v>27</v>
      </c>
      <c r="F14" s="113"/>
      <c r="G14" s="108" t="s">
        <v>73</v>
      </c>
      <c r="H14" s="109"/>
      <c r="I14" s="109"/>
      <c r="J14" s="110"/>
      <c r="K14" s="55"/>
    </row>
    <row r="15" spans="2:11" ht="76.5" customHeight="1" x14ac:dyDescent="0.35">
      <c r="B15" s="50">
        <v>6</v>
      </c>
      <c r="C15" s="50">
        <v>2024</v>
      </c>
      <c r="D15" s="58" t="s">
        <v>74</v>
      </c>
      <c r="E15" s="112"/>
      <c r="F15" s="113"/>
      <c r="G15" s="108" t="s">
        <v>76</v>
      </c>
      <c r="H15" s="109"/>
      <c r="I15" s="109"/>
      <c r="J15" s="110"/>
      <c r="K15" s="55"/>
    </row>
    <row r="16" spans="2:11" ht="15.75" customHeight="1" x14ac:dyDescent="0.35">
      <c r="B16" s="106" t="s">
        <v>58</v>
      </c>
      <c r="C16" s="106"/>
      <c r="D16" s="106"/>
      <c r="E16" s="106"/>
      <c r="F16" s="106"/>
      <c r="G16" s="106"/>
      <c r="H16" s="106"/>
      <c r="I16" s="106"/>
      <c r="J16" s="106"/>
      <c r="K16" s="51"/>
    </row>
    <row r="17" spans="2:11" x14ac:dyDescent="0.35">
      <c r="B17" s="106" t="s">
        <v>59</v>
      </c>
      <c r="C17" s="106"/>
      <c r="D17" s="106"/>
      <c r="E17" s="106"/>
      <c r="F17" s="106" t="s">
        <v>60</v>
      </c>
      <c r="G17" s="106"/>
      <c r="H17" s="106"/>
      <c r="I17" s="106"/>
      <c r="J17" s="106"/>
      <c r="K17" s="51"/>
    </row>
    <row r="18" spans="2:11" ht="15.75" customHeight="1" x14ac:dyDescent="0.35">
      <c r="B18" s="125" t="s">
        <v>61</v>
      </c>
      <c r="C18" s="125"/>
      <c r="D18" s="125"/>
      <c r="E18" s="125"/>
      <c r="F18" s="125" t="s">
        <v>75</v>
      </c>
      <c r="G18" s="125"/>
      <c r="H18" s="125"/>
      <c r="I18" s="125"/>
      <c r="J18" s="125"/>
      <c r="K18" s="49"/>
    </row>
    <row r="19" spans="2:11" x14ac:dyDescent="0.35">
      <c r="B19" s="106" t="s">
        <v>62</v>
      </c>
      <c r="C19" s="106"/>
      <c r="D19" s="106"/>
      <c r="E19" s="106"/>
      <c r="F19" s="106"/>
      <c r="G19" s="106"/>
      <c r="H19" s="106"/>
      <c r="I19" s="106"/>
      <c r="J19" s="106"/>
      <c r="K19" s="51"/>
    </row>
    <row r="20" spans="2:11" x14ac:dyDescent="0.35">
      <c r="B20" s="106" t="s">
        <v>59</v>
      </c>
      <c r="C20" s="106"/>
      <c r="D20" s="106"/>
      <c r="E20" s="106"/>
      <c r="F20" s="106" t="s">
        <v>60</v>
      </c>
      <c r="G20" s="106"/>
      <c r="H20" s="106"/>
      <c r="I20" s="106"/>
      <c r="J20" s="106"/>
      <c r="K20" s="51"/>
    </row>
    <row r="21" spans="2:11" ht="15.75" customHeight="1" x14ac:dyDescent="0.35">
      <c r="B21" s="127" t="s">
        <v>63</v>
      </c>
      <c r="C21" s="127"/>
      <c r="D21" s="127"/>
      <c r="E21" s="127"/>
      <c r="F21" s="127" t="s">
        <v>64</v>
      </c>
      <c r="G21" s="127"/>
      <c r="H21" s="127"/>
      <c r="I21" s="127"/>
      <c r="J21" s="127"/>
      <c r="K21" s="54"/>
    </row>
    <row r="22" spans="2:11" ht="15.75" customHeight="1" x14ac:dyDescent="0.35">
      <c r="B22" s="111" t="s">
        <v>65</v>
      </c>
      <c r="C22" s="111"/>
      <c r="D22" s="111"/>
      <c r="E22" s="111"/>
      <c r="F22" s="111"/>
      <c r="G22" s="111"/>
      <c r="H22" s="111"/>
      <c r="I22" s="111"/>
      <c r="J22" s="111"/>
      <c r="K22" s="53"/>
    </row>
    <row r="23" spans="2:11" x14ac:dyDescent="0.35">
      <c r="B23" s="106" t="s">
        <v>59</v>
      </c>
      <c r="C23" s="106"/>
      <c r="D23" s="106"/>
      <c r="E23" s="106" t="s">
        <v>60</v>
      </c>
      <c r="F23" s="106"/>
      <c r="G23" s="106"/>
      <c r="H23" s="106" t="s">
        <v>66</v>
      </c>
      <c r="I23" s="106"/>
      <c r="J23" s="106"/>
      <c r="K23" s="51"/>
    </row>
    <row r="24" spans="2:11" x14ac:dyDescent="0.35">
      <c r="B24" s="106"/>
      <c r="C24" s="106"/>
      <c r="D24" s="106"/>
      <c r="E24" s="106"/>
      <c r="F24" s="106"/>
      <c r="G24" s="106"/>
      <c r="H24" s="52" t="s">
        <v>52</v>
      </c>
      <c r="I24" s="52" t="s">
        <v>53</v>
      </c>
      <c r="J24" s="52" t="s">
        <v>54</v>
      </c>
      <c r="K24" s="51"/>
    </row>
    <row r="25" spans="2:11" x14ac:dyDescent="0.35">
      <c r="B25" s="125" t="s">
        <v>67</v>
      </c>
      <c r="C25" s="125"/>
      <c r="D25" s="125"/>
      <c r="E25" s="127" t="s">
        <v>68</v>
      </c>
      <c r="F25" s="127"/>
      <c r="G25" s="127"/>
      <c r="H25" s="50">
        <v>2024</v>
      </c>
      <c r="I25" s="58" t="s">
        <v>74</v>
      </c>
      <c r="J25" s="50"/>
      <c r="K25" s="49"/>
    </row>
    <row r="26" spans="2:11" x14ac:dyDescent="0.35">
      <c r="K26" s="48"/>
    </row>
    <row r="27" spans="2:11" ht="56.25" customHeight="1" x14ac:dyDescent="0.35">
      <c r="B27" s="48"/>
      <c r="C27" s="126" t="s">
        <v>69</v>
      </c>
      <c r="D27" s="126"/>
      <c r="E27" s="126"/>
      <c r="F27" s="126"/>
      <c r="G27" s="126"/>
      <c r="H27" s="126"/>
      <c r="I27" s="126"/>
      <c r="K27" s="48"/>
    </row>
    <row r="28" spans="2:11" ht="16.5" customHeight="1" x14ac:dyDescent="0.35">
      <c r="E28" s="115" t="s">
        <v>70</v>
      </c>
      <c r="F28" s="115"/>
      <c r="G28" s="115"/>
      <c r="H28" s="115"/>
      <c r="I28" s="115"/>
      <c r="J28" s="115"/>
      <c r="K28" s="47"/>
    </row>
    <row r="29" spans="2:11" x14ac:dyDescent="0.35">
      <c r="B29" s="48"/>
      <c r="C29" s="48"/>
      <c r="D29" s="48"/>
      <c r="E29" s="115"/>
      <c r="F29" s="115"/>
      <c r="G29" s="115"/>
      <c r="H29" s="115"/>
      <c r="I29" s="115"/>
      <c r="J29" s="115"/>
      <c r="K29" s="47"/>
    </row>
    <row r="30" spans="2:11" ht="15" customHeight="1" x14ac:dyDescent="0.35">
      <c r="C30" s="46"/>
      <c r="D30" s="46"/>
      <c r="E30" s="46"/>
      <c r="F30" s="46"/>
      <c r="G30" s="46"/>
      <c r="H30" s="46"/>
    </row>
    <row r="31" spans="2:11" x14ac:dyDescent="0.3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Maria Ortiz</cp:lastModifiedBy>
  <cp:revision/>
  <cp:lastPrinted>2024-07-22T22:04:40Z</cp:lastPrinted>
  <dcterms:created xsi:type="dcterms:W3CDTF">2017-04-28T13:22:52Z</dcterms:created>
  <dcterms:modified xsi:type="dcterms:W3CDTF">2025-05-08T17:13:53Z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