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31 HERRAMIENTAS ELECTRICAS\2. PUBLICACION\"/>
    </mc:Choice>
  </mc:AlternateContent>
  <bookViews>
    <workbookView xWindow="0" yWindow="0" windowWidth="23040" windowHeight="8904" tabRatio="876"/>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K14" i="7"/>
  <c r="L14" i="7"/>
  <c r="M14" i="7" s="1"/>
  <c r="N14" i="7" l="1"/>
  <c r="O14" i="7" s="1"/>
  <c r="O34" i="7"/>
  <c r="O33"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O31" i="7"/>
  <c r="O30" i="7"/>
  <c r="M21" i="7" l="1"/>
  <c r="M22" i="7"/>
  <c r="O22" i="7" s="1"/>
  <c r="K21" i="7"/>
  <c r="K19" i="7"/>
  <c r="N18" i="7"/>
  <c r="O18" i="7" s="1"/>
  <c r="K24" i="7"/>
  <c r="K27" i="7"/>
  <c r="N27" i="7"/>
  <c r="O27" i="7" s="1"/>
  <c r="N17" i="7"/>
  <c r="O17" i="7" s="1"/>
  <c r="K25" i="7"/>
  <c r="N26" i="7"/>
  <c r="O26" i="7" s="1"/>
  <c r="K20" i="7"/>
  <c r="K23" i="7"/>
  <c r="K26" i="7"/>
  <c r="N28" i="7"/>
  <c r="O28" i="7" s="1"/>
  <c r="O21" i="7"/>
  <c r="M23" i="7"/>
  <c r="O23" i="7" s="1"/>
  <c r="K18" i="7"/>
  <c r="N25" i="7"/>
  <c r="O25" i="7" s="1"/>
  <c r="K28" i="7"/>
  <c r="K17" i="7"/>
  <c r="K15" i="7"/>
  <c r="K22" i="7"/>
  <c r="K16" i="7"/>
  <c r="N20" i="7"/>
  <c r="O20" i="7" s="1"/>
  <c r="N16" i="7"/>
  <c r="O16" i="7" s="1"/>
  <c r="N19" i="7"/>
  <c r="O19" i="7" s="1"/>
  <c r="N24" i="7"/>
  <c r="O24" i="7" s="1"/>
  <c r="N15" i="7"/>
  <c r="O15" i="7" s="1"/>
  <c r="O29" i="7"/>
  <c r="O32" i="7" s="1"/>
  <c r="O35" i="7"/>
  <c r="O36" i="7"/>
  <c r="O37" i="7" s="1"/>
  <c r="O38" i="7" l="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<sst xmlns="http://schemas.openxmlformats.org/spreadsheetml/2006/main" count="126" uniqueCount="97">
  <si>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</si>
  <si>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</si>
  <si>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</si>
  <si>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</si>
  <si>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</si>
  <si>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</si>
  <si>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</si>
  <si>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</si>
  <si>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</si>
  <si>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</si>
  <si>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</si>
  <si>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</si>
  <si>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</si>
  <si>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</si>
  <si>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</si>
  <si>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</si>
  <si>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</si>
  <si>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</si>
  <si>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</si>
  <si>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</si>
  <si>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</si>
  <si>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</si>
  <si>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</si>
  <si>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</si>
  <si>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</si>
  <si>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</si>
  <si>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</si>
  <si>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</si>
  <si>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</si>
  <si>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</si>
  <si>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</si>
  <si>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</si>
  <si>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</si>
  <si>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</si>
  <si>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</si>
  <si>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</si>
  <si>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</si>
  <si>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</si>
  <si>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</si>
  <si>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</si>
  <si>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</si>
  <si>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</si>
  <si>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</si>
  <si>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</si>
  <si>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</si>
  <si>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</si>
  <si>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</si>
  <si>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</si>
  <si>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</si>
  <si>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</si>
  <si>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</si>
  <si>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</si>
  <si>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</si>
  <si>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</si>
  <si>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</si>
  <si>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</si>
  <si>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</si>
  <si>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</si>
  <si>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</si>
  <si>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</si>
  <si>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</si>
  <si>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</si>
  <si>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</si>
  <si>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</si>
  <si>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</si>
  <si>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</si>
  <si>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</si>
  <si>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</si>
  <si>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</si>
  <si>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</si>
  <si>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</si>
  <si>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</si>
  <si>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</si>
  <si>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</si>
  <si>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</si>
  <si>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</si>
  <si>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</si>
  <si>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</si>
  <si>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</si>
  <si>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</si>
  <si>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</si>
  <si>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PARA EQUIPO:  DISPENSADOR DE AGUA CALIENTE Y  FRIA- MARCA, MARCA  HACEB. PLACA 63624.</t>
  </si>
  <si>
    <t>MANTENIMIENTO PREVENTIVO PARA EQUIPO:  DISPENSADOR DE AGUA CALIENTE Y FRIA- MARCA HIDROFIL. PLACA 67288.</t>
  </si>
  <si>
    <t>MANTENIMIENTO PREVENTIVO PARA EQUIPO: GUADAÑA MARCA SHINDAIWA REF. SB530, A GASOLINA, 2T. PLACA 59393.</t>
  </si>
  <si>
    <t>MANTENIMIENTO PREVENTIVO  PARA EQUIPO: GUADAÑA MARCA  SHINDAIWA B4.5, A GASOLINA,2T. PLACA 67213.</t>
  </si>
  <si>
    <t>MANTENIMIENTO PREVENTIVO PARA EQUIPO: GUADAÑA MARCA SHINDAIWA B4.5, A GASOLINA, 2T. PLACA 73901.</t>
  </si>
  <si>
    <t>MANTENIMIENTO PREVENTIVO PARA EQUIPO: BRILLADORA INDUSTRIAL DE ALTA POTENCIA -MARCA ELECTRIMEK-880W-110V- 6 CICLOS. PLACA 49917.</t>
  </si>
  <si>
    <t>MANTENIMIENTO PREVENTIVO PARA EQUIPO: MOTOBOMBA MARCA TRUPPER 5.5 HP- A GASOLINA, 4 TIEMPOS. PLACA 65197.</t>
  </si>
  <si>
    <t>MANTENIMIENTO PREVENTIVO PARA EQUIPO: PURIFICADOR DE AIRE MARCA HYLA GST-110V-850W. PLACA 68086.</t>
  </si>
  <si>
    <t>MANTENIMIENTO PREVENTIVO PARA EQUIPO: EQUIPO SOPLADORA HUSQVARNA 125BW. 58 CM. PLACA 59399.</t>
  </si>
  <si>
    <t>MANTENIMIENTO PREVENTIVO PARA EQUIPO: GRECA PARA 120 TINTOS. TRES SERVICIOS, 110V. PLACA 67414.</t>
  </si>
  <si>
    <t>MANTENIMIENTO PREVENTIVO PARA EQUIPO: HORNO MICROONDAS MARCA HACEB. PLACA 59441.</t>
  </si>
  <si>
    <t>MANTENIMIENTO PREVENTIVO PARA EQUIPO:SIRENA SISTEMA   ALARMA CONTRAINCENDIOS, INCLUYE: BOTÓN DE PÁNICO, CAJA DE CONTROL Y ACOMETIDA. PLACA 59292.</t>
  </si>
  <si>
    <t>MANTENIMIENTO PREVENTIVO PARA EQUIPO: SIRENA SISTEMA ALARMA CONTRAINCENDIOS, INCLUYE: BOTON DE PÁNICO, CAJA DE CONTROL Y ACOMETIDA.PLACA 59293.</t>
  </si>
  <si>
    <t>MANTENIMIENTO PREVENTIVO PARA EQUIPO: CORTA SETOS DE PODA-2T-3HP- GASOLINA.N SIN PLACA.</t>
  </si>
  <si>
    <t>MANTENIMIENTO PREVENTIVO  PARA EQUIPO: MOTOBOMBA MARCA MARVEC, 5HP-3”- 4T, A GASOLINA. SIN PLACA.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</si>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</sst>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tabSelected="1" view="pageBreakPreview" zoomScale="70" zoomScaleNormal="70" zoomScaleSheetLayoutView="70" zoomScalePageLayoutView="55" workbookViewId="0">
      <selection activeCell="G17" sqref="G17"/>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3">
      <c r="A14" s="27">
        <v>1</v>
      </c>
      <c r="B14" s="29" t="s">
        <v>81</v>
      </c>
      <c r="C14" s="13"/>
      <c r="D14" s="10">
        <v>1</v>
      </c>
      <c r="E14" s="14" t="s">
        <v>96</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3">
      <c r="A15" s="27">
        <v>2</v>
      </c>
      <c r="B15" s="29" t="s">
        <v>82</v>
      </c>
      <c r="C15" s="13"/>
      <c r="D15" s="10">
        <v>1</v>
      </c>
      <c r="E15" s="14" t="s">
        <v>96</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3">
      <c r="A16" s="27">
        <v>3</v>
      </c>
      <c r="B16" s="29" t="s">
        <v>83</v>
      </c>
      <c r="C16" s="13"/>
      <c r="D16" s="10">
        <v>1</v>
      </c>
      <c r="E16" s="14" t="s">
        <v>96</v>
      </c>
      <c r="F16" s="59"/>
      <c r="G16" s="12"/>
      <c r="H16" s="1">
        <f t="shared" ref="H16:H28" si="13">+ROUND(F16*G16,0)</f>
        <v>0</v>
      </c>
      <c r="I16" s="12"/>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28">
        <f t="shared" ref="O16:O28" si="19">ROUND(L16+N16+M16,0)</f>
        <v>0</v>
      </c>
    </row>
    <row r="17" spans="1:15" s="9" customFormat="1" ht="51" customHeight="1" x14ac:dyDescent="0.3">
      <c r="A17" s="27">
        <v>4</v>
      </c>
      <c r="B17" s="29" t="s">
        <v>84</v>
      </c>
      <c r="C17" s="13"/>
      <c r="D17" s="10">
        <v>1</v>
      </c>
      <c r="E17" s="14" t="s">
        <v>96</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3">
      <c r="A18" s="27">
        <v>5</v>
      </c>
      <c r="B18" s="29" t="s">
        <v>85</v>
      </c>
      <c r="C18" s="13"/>
      <c r="D18" s="10">
        <v>1</v>
      </c>
      <c r="E18" s="14" t="s">
        <v>96</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3">
      <c r="A19" s="27">
        <v>6</v>
      </c>
      <c r="B19" s="29" t="s">
        <v>86</v>
      </c>
      <c r="C19" s="13"/>
      <c r="D19" s="10">
        <v>1</v>
      </c>
      <c r="E19" s="14" t="s">
        <v>96</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3">
      <c r="A20" s="27">
        <v>7</v>
      </c>
      <c r="B20" s="29" t="s">
        <v>87</v>
      </c>
      <c r="C20" s="13"/>
      <c r="D20" s="10">
        <v>1</v>
      </c>
      <c r="E20" s="14" t="s">
        <v>96</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3">
      <c r="A21" s="27">
        <v>8</v>
      </c>
      <c r="B21" s="29" t="s">
        <v>88</v>
      </c>
      <c r="C21" s="13"/>
      <c r="D21" s="10">
        <v>1</v>
      </c>
      <c r="E21" s="14" t="s">
        <v>96</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3">
      <c r="A22" s="27">
        <v>9</v>
      </c>
      <c r="B22" s="29" t="s">
        <v>89</v>
      </c>
      <c r="C22" s="13"/>
      <c r="D22" s="10">
        <v>1</v>
      </c>
      <c r="E22" s="14" t="s">
        <v>96</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3">
      <c r="A23" s="27">
        <v>10</v>
      </c>
      <c r="B23" s="29" t="s">
        <v>90</v>
      </c>
      <c r="C23" s="13"/>
      <c r="D23" s="10">
        <v>1</v>
      </c>
      <c r="E23" s="14" t="s">
        <v>96</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3">
      <c r="A24" s="27">
        <v>11</v>
      </c>
      <c r="B24" s="29" t="s">
        <v>91</v>
      </c>
      <c r="C24" s="13"/>
      <c r="D24" s="10">
        <v>1</v>
      </c>
      <c r="E24" s="14" t="s">
        <v>96</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3">
      <c r="A25" s="27">
        <v>12</v>
      </c>
      <c r="B25" s="29" t="s">
        <v>92</v>
      </c>
      <c r="C25" s="13"/>
      <c r="D25" s="10">
        <v>1</v>
      </c>
      <c r="E25" s="14" t="s">
        <v>96</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3">
      <c r="A26" s="27">
        <v>13</v>
      </c>
      <c r="B26" s="29" t="s">
        <v>93</v>
      </c>
      <c r="C26" s="13"/>
      <c r="D26" s="10">
        <v>1</v>
      </c>
      <c r="E26" s="14" t="s">
        <v>96</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1" customHeight="1" x14ac:dyDescent="0.3">
      <c r="A27" s="27">
        <v>14</v>
      </c>
      <c r="B27" s="29" t="s">
        <v>94</v>
      </c>
      <c r="C27" s="13"/>
      <c r="D27" s="10">
        <v>1</v>
      </c>
      <c r="E27" s="14" t="s">
        <v>96</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thickBot="1" x14ac:dyDescent="0.35">
      <c r="A28" s="27">
        <v>15</v>
      </c>
      <c r="B28" s="29" t="s">
        <v>95</v>
      </c>
      <c r="C28" s="13"/>
      <c r="D28" s="10">
        <v>1</v>
      </c>
      <c r="E28" s="14" t="s">
        <v>96</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42" customHeight="1" thickBot="1" x14ac:dyDescent="0.35">
      <c r="A29" s="92" t="s">
        <v>26</v>
      </c>
      <c r="B29" s="93"/>
      <c r="C29" s="93"/>
      <c r="D29" s="93"/>
      <c r="E29" s="93"/>
      <c r="F29" s="93"/>
      <c r="G29" s="93"/>
      <c r="H29" s="93"/>
      <c r="I29" s="93"/>
      <c r="J29" s="93"/>
      <c r="K29" s="93"/>
      <c r="L29" s="104" t="s">
        <v>27</v>
      </c>
      <c r="M29" s="105"/>
      <c r="N29" s="105"/>
      <c r="O29" s="37">
        <f>SUMIF(G:G,0%,L:L)+SUMIF(G:G,"",L:L)</f>
        <v>0</v>
      </c>
    </row>
    <row r="30" spans="1:15" s="9" customFormat="1" ht="39" customHeight="1" x14ac:dyDescent="0.3">
      <c r="A30" s="76" t="s">
        <v>78</v>
      </c>
      <c r="B30" s="77"/>
      <c r="C30" s="77"/>
      <c r="D30" s="77"/>
      <c r="E30" s="77"/>
      <c r="F30" s="77"/>
      <c r="G30" s="77"/>
      <c r="H30" s="77"/>
      <c r="I30" s="77"/>
      <c r="J30" s="77"/>
      <c r="K30" s="78"/>
      <c r="L30" s="98" t="s">
        <v>28</v>
      </c>
      <c r="M30" s="99"/>
      <c r="N30" s="99"/>
      <c r="O30" s="38">
        <f>SUMIF(G:G,5%,L:L)</f>
        <v>0</v>
      </c>
    </row>
    <row r="31" spans="1:15" s="9" customFormat="1" ht="30" customHeight="1" x14ac:dyDescent="0.3">
      <c r="A31" s="79"/>
      <c r="B31" s="80"/>
      <c r="C31" s="80"/>
      <c r="D31" s="80"/>
      <c r="E31" s="80"/>
      <c r="F31" s="80"/>
      <c r="G31" s="80"/>
      <c r="H31" s="80"/>
      <c r="I31" s="80"/>
      <c r="J31" s="80"/>
      <c r="K31" s="81"/>
      <c r="L31" s="98" t="s">
        <v>29</v>
      </c>
      <c r="M31" s="99"/>
      <c r="N31" s="99"/>
      <c r="O31" s="38">
        <f>SUMIF(G:G,19%,L:L)</f>
        <v>0</v>
      </c>
    </row>
    <row r="32" spans="1:15" s="9" customFormat="1" ht="30" customHeight="1" x14ac:dyDescent="0.3">
      <c r="A32" s="79"/>
      <c r="B32" s="80"/>
      <c r="C32" s="80"/>
      <c r="D32" s="80"/>
      <c r="E32" s="80"/>
      <c r="F32" s="80"/>
      <c r="G32" s="80"/>
      <c r="H32" s="80"/>
      <c r="I32" s="80"/>
      <c r="J32" s="80"/>
      <c r="K32" s="81"/>
      <c r="L32" s="100" t="s">
        <v>22</v>
      </c>
      <c r="M32" s="101"/>
      <c r="N32" s="101"/>
      <c r="O32" s="39">
        <f>SUM(O29:O31)</f>
        <v>0</v>
      </c>
    </row>
    <row r="33" spans="1:17" s="9" customFormat="1" ht="30" customHeight="1" x14ac:dyDescent="0.3">
      <c r="A33" s="79"/>
      <c r="B33" s="80"/>
      <c r="C33" s="80"/>
      <c r="D33" s="80"/>
      <c r="E33" s="80"/>
      <c r="F33" s="80"/>
      <c r="G33" s="80"/>
      <c r="H33" s="80"/>
      <c r="I33" s="80"/>
      <c r="J33" s="80"/>
      <c r="K33" s="81"/>
      <c r="L33" s="102" t="s">
        <v>30</v>
      </c>
      <c r="M33" s="103"/>
      <c r="N33" s="103"/>
      <c r="O33" s="40">
        <f>SUMIF(G:G,5%,M:M)</f>
        <v>0</v>
      </c>
    </row>
    <row r="34" spans="1:17" s="9" customFormat="1" ht="30" customHeight="1" x14ac:dyDescent="0.3">
      <c r="A34" s="79"/>
      <c r="B34" s="80"/>
      <c r="C34" s="80"/>
      <c r="D34" s="80"/>
      <c r="E34" s="80"/>
      <c r="F34" s="80"/>
      <c r="G34" s="80"/>
      <c r="H34" s="80"/>
      <c r="I34" s="80"/>
      <c r="J34" s="80"/>
      <c r="K34" s="81"/>
      <c r="L34" s="102" t="s">
        <v>31</v>
      </c>
      <c r="M34" s="103"/>
      <c r="N34" s="103"/>
      <c r="O34" s="40">
        <f>SUMIF(G:G,19%,M:M)</f>
        <v>0</v>
      </c>
    </row>
    <row r="35" spans="1:17" s="9" customFormat="1" ht="30" customHeight="1" x14ac:dyDescent="0.3">
      <c r="A35" s="79"/>
      <c r="B35" s="80"/>
      <c r="C35" s="80"/>
      <c r="D35" s="80"/>
      <c r="E35" s="80"/>
      <c r="F35" s="80"/>
      <c r="G35" s="80"/>
      <c r="H35" s="80"/>
      <c r="I35" s="80"/>
      <c r="J35" s="80"/>
      <c r="K35" s="81"/>
      <c r="L35" s="100" t="s">
        <v>32</v>
      </c>
      <c r="M35" s="101"/>
      <c r="N35" s="101"/>
      <c r="O35" s="39">
        <f>SUM(O33:O34)</f>
        <v>0</v>
      </c>
    </row>
    <row r="36" spans="1:17" s="9" customFormat="1" ht="30" customHeight="1" x14ac:dyDescent="0.3">
      <c r="A36" s="79"/>
      <c r="B36" s="80"/>
      <c r="C36" s="80"/>
      <c r="D36" s="80"/>
      <c r="E36" s="80"/>
      <c r="F36" s="80"/>
      <c r="G36" s="80"/>
      <c r="H36" s="80"/>
      <c r="I36" s="80"/>
      <c r="J36" s="80"/>
      <c r="K36" s="81"/>
      <c r="L36" s="98" t="s">
        <v>33</v>
      </c>
      <c r="M36" s="99"/>
      <c r="N36" s="99"/>
      <c r="O36" s="38">
        <f>SUMIF(I:I,8%,N:N)</f>
        <v>0</v>
      </c>
    </row>
    <row r="37" spans="1:17" s="9" customFormat="1" ht="37.5" customHeight="1" x14ac:dyDescent="0.3">
      <c r="A37" s="79"/>
      <c r="B37" s="80"/>
      <c r="C37" s="80"/>
      <c r="D37" s="80"/>
      <c r="E37" s="80"/>
      <c r="F37" s="80"/>
      <c r="G37" s="80"/>
      <c r="H37" s="80"/>
      <c r="I37" s="80"/>
      <c r="J37" s="80"/>
      <c r="K37" s="81"/>
      <c r="L37" s="96" t="s">
        <v>34</v>
      </c>
      <c r="M37" s="97"/>
      <c r="N37" s="97"/>
      <c r="O37" s="39">
        <f>SUM(O36)</f>
        <v>0</v>
      </c>
    </row>
    <row r="38" spans="1:17" s="9" customFormat="1" ht="32.25" customHeight="1" thickBot="1" x14ac:dyDescent="0.35">
      <c r="A38" s="82"/>
      <c r="B38" s="83"/>
      <c r="C38" s="83"/>
      <c r="D38" s="83"/>
      <c r="E38" s="83"/>
      <c r="F38" s="83"/>
      <c r="G38" s="83"/>
      <c r="H38" s="83"/>
      <c r="I38" s="83"/>
      <c r="J38" s="83"/>
      <c r="K38" s="84"/>
      <c r="L38" s="94" t="s">
        <v>35</v>
      </c>
      <c r="M38" s="95"/>
      <c r="N38" s="95"/>
      <c r="O38" s="41">
        <f>+O32+O35+O37</f>
        <v>0</v>
      </c>
    </row>
    <row r="40" spans="1:17" ht="50.1" customHeight="1" thickBot="1" x14ac:dyDescent="0.35">
      <c r="B40" s="85"/>
      <c r="C40" s="85"/>
    </row>
    <row r="41" spans="1:17" x14ac:dyDescent="0.3">
      <c r="B41" s="63" t="s">
        <v>36</v>
      </c>
      <c r="C41" s="63"/>
    </row>
    <row r="42" spans="1:17" ht="15" customHeight="1" x14ac:dyDescent="0.3">
      <c r="M42" s="43"/>
      <c r="N42" s="44"/>
      <c r="O42" s="45"/>
    </row>
    <row r="43" spans="1:17" ht="15.75" customHeight="1" x14ac:dyDescent="0.3">
      <c r="M43" s="43"/>
      <c r="N43" s="44"/>
      <c r="O43" s="45"/>
    </row>
    <row r="44" spans="1:17" ht="15" customHeight="1" x14ac:dyDescent="0.3">
      <c r="A44" s="11" t="s">
        <v>37</v>
      </c>
      <c r="M44" s="43"/>
      <c r="N44" s="44"/>
      <c r="O44" s="45"/>
    </row>
    <row r="45" spans="1:17" x14ac:dyDescent="0.3">
      <c r="A45" s="62" t="s">
        <v>38</v>
      </c>
      <c r="B45" s="62"/>
      <c r="C45" s="62"/>
      <c r="D45" s="62"/>
      <c r="E45" s="62"/>
      <c r="F45" s="62"/>
      <c r="G45" s="62"/>
      <c r="H45" s="62"/>
      <c r="I45" s="62"/>
      <c r="J45" s="62"/>
      <c r="K45" s="62"/>
      <c r="L45" s="62"/>
      <c r="M45" s="62"/>
      <c r="N45" s="62"/>
      <c r="O45" s="62"/>
      <c r="P45" s="2"/>
      <c r="Q45" s="2"/>
    </row>
    <row r="46" spans="1:17" ht="15" customHeight="1" x14ac:dyDescent="0.3">
      <c r="A46" s="61" t="s">
        <v>39</v>
      </c>
      <c r="B46" s="61"/>
      <c r="C46" s="61"/>
      <c r="D46" s="61"/>
      <c r="E46" s="61"/>
      <c r="F46" s="61"/>
      <c r="G46" s="61"/>
      <c r="H46" s="61"/>
      <c r="I46" s="61"/>
      <c r="J46" s="61"/>
      <c r="K46" s="61"/>
      <c r="L46" s="61"/>
      <c r="M46" s="61"/>
      <c r="N46" s="61"/>
      <c r="O46" s="61"/>
      <c r="P46" s="42"/>
      <c r="Q46" s="42"/>
    </row>
    <row r="47" spans="1:17" x14ac:dyDescent="0.3">
      <c r="A47" s="60" t="s">
        <v>40</v>
      </c>
      <c r="B47" s="60"/>
      <c r="C47" s="60"/>
      <c r="D47" s="60"/>
      <c r="E47" s="60"/>
      <c r="F47" s="60"/>
      <c r="G47" s="60"/>
      <c r="H47" s="60"/>
      <c r="I47" s="60"/>
      <c r="J47" s="60"/>
      <c r="K47" s="60"/>
      <c r="L47" s="60"/>
      <c r="M47" s="60"/>
      <c r="N47" s="60"/>
      <c r="O47" s="60"/>
      <c r="P47" s="5"/>
      <c r="Q47" s="5"/>
    </row>
    <row r="48" spans="1:17" x14ac:dyDescent="0.3">
      <c r="A48" s="60" t="s">
        <v>41</v>
      </c>
      <c r="B48" s="60"/>
      <c r="C48" s="60"/>
      <c r="D48" s="60"/>
      <c r="E48" s="60"/>
      <c r="F48" s="60"/>
      <c r="G48" s="60"/>
      <c r="H48" s="60"/>
      <c r="I48" s="60"/>
      <c r="J48" s="60"/>
      <c r="K48" s="60"/>
      <c r="L48" s="60"/>
      <c r="M48" s="60"/>
      <c r="N48" s="60"/>
      <c r="O48" s="60"/>
      <c r="P48" s="5"/>
      <c r="Q48" s="5"/>
    </row>
    <row r="49" spans="11:14" x14ac:dyDescent="0.3">
      <c r="K49" s="2"/>
      <c r="L49" s="2"/>
      <c r="M49" s="2"/>
      <c r="N49" s="2"/>
    </row>
    <row r="91" spans="11:15" s="2" customFormat="1" x14ac:dyDescent="0.3">
      <c r="K91" s="4"/>
      <c r="L91" s="4"/>
      <c r="M91" s="4"/>
      <c r="N91" s="4"/>
      <c r="O91" s="4"/>
    </row>
    <row r="92" spans="11:15" s="2" customFormat="1" x14ac:dyDescent="0.3">
      <c r="K92" s="4"/>
      <c r="L92" s="4"/>
      <c r="M92" s="4"/>
      <c r="N92" s="4"/>
      <c r="O92" s="4"/>
    </row>
    <row r="93" spans="11:15" s="2" customFormat="1" x14ac:dyDescent="0.3">
      <c r="K93" s="4"/>
      <c r="L93" s="4"/>
      <c r="M93" s="4"/>
      <c r="N93" s="4"/>
      <c r="O93" s="4"/>
    </row>
    <row r="94" spans="11:15" s="2" customFormat="1" x14ac:dyDescent="0.3">
      <c r="K94" s="4"/>
      <c r="L94" s="4"/>
      <c r="M94" s="4"/>
      <c r="N94" s="4"/>
      <c r="O94" s="4"/>
    </row>
  </sheetData>
  <sheetProtection algorithmName="SHA-512" hashValue="KHDILOSn6N8hwfEwb6OdKujd9VjDIQupDA8BNrha9smU5jIdxXRtmTRidd2O+EOeRhSuRniLHMwvP6siNGnWbg==" saltValue="WdM38Y2Sg6uv5v/aosClhw=="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G14:G28</xm:sqref>
        </x14:dataValidation>
        <x14:dataValidation type="list" allowBlank="1" showInputMessage="1" showErrorMessage="1">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5" t="s">
        <v>9</v>
      </c>
      <c r="D6" s="30" t="s">
        <v>42</v>
      </c>
      <c r="F6" s="33" t="s">
        <v>43</v>
      </c>
    </row>
    <row r="7" spans="2:6" x14ac:dyDescent="0.3">
      <c r="B7" s="2" t="s">
        <v>44</v>
      </c>
      <c r="D7" s="31">
        <v>0</v>
      </c>
      <c r="F7" s="34">
        <v>0.08</v>
      </c>
    </row>
    <row r="8" spans="2:6" x14ac:dyDescent="0.3">
      <c r="B8" s="2" t="s">
        <v>45</v>
      </c>
      <c r="D8" s="31">
        <v>0.05</v>
      </c>
      <c r="F8" s="35">
        <v>0</v>
      </c>
    </row>
    <row r="9" spans="2:6" x14ac:dyDescent="0.3">
      <c r="B9" s="2" t="s">
        <v>46</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7"/>
    </row>
    <row r="3" spans="2:11" ht="15" customHeight="1" x14ac:dyDescent="0.3">
      <c r="B3" s="126"/>
      <c r="C3" s="126"/>
      <c r="D3" s="117" t="s">
        <v>2</v>
      </c>
      <c r="E3" s="119"/>
      <c r="F3" s="119"/>
      <c r="G3" s="119"/>
      <c r="H3" s="118"/>
      <c r="I3" s="117" t="s">
        <v>77</v>
      </c>
      <c r="J3" s="118"/>
      <c r="K3" s="56"/>
    </row>
    <row r="4" spans="2:11" ht="15" customHeight="1" x14ac:dyDescent="0.3">
      <c r="B4" s="126"/>
      <c r="C4" s="126"/>
      <c r="D4" s="120" t="s">
        <v>3</v>
      </c>
      <c r="E4" s="121"/>
      <c r="F4" s="121"/>
      <c r="G4" s="121"/>
      <c r="H4" s="122"/>
      <c r="I4" s="117" t="s">
        <v>79</v>
      </c>
      <c r="J4" s="118"/>
      <c r="K4" s="56"/>
    </row>
    <row r="5" spans="2:11" ht="15" customHeight="1" x14ac:dyDescent="0.3">
      <c r="B5" s="126"/>
      <c r="C5" s="126"/>
      <c r="D5" s="123"/>
      <c r="E5" s="124"/>
      <c r="F5" s="124"/>
      <c r="G5" s="124"/>
      <c r="H5" s="125"/>
      <c r="I5" s="117" t="s">
        <v>47</v>
      </c>
      <c r="J5" s="118"/>
      <c r="K5" s="56"/>
    </row>
    <row r="6" spans="2:11" x14ac:dyDescent="0.3">
      <c r="K6" s="48"/>
    </row>
    <row r="7" spans="2:11" ht="15.75" customHeight="1" x14ac:dyDescent="0.3">
      <c r="B7" s="115" t="s">
        <v>48</v>
      </c>
      <c r="C7" s="115"/>
      <c r="D7" s="115"/>
      <c r="E7" s="115"/>
      <c r="F7" s="115"/>
      <c r="G7" s="115"/>
      <c r="H7" s="115"/>
      <c r="I7" s="115"/>
      <c r="J7" s="115"/>
      <c r="K7" s="53"/>
    </row>
    <row r="8" spans="2:11" ht="15.75" customHeight="1" x14ac:dyDescent="0.3">
      <c r="B8" s="112" t="s">
        <v>49</v>
      </c>
      <c r="C8" s="112" t="s">
        <v>50</v>
      </c>
      <c r="D8" s="112"/>
      <c r="E8" s="112"/>
      <c r="F8" s="112"/>
      <c r="G8" s="115" t="s">
        <v>51</v>
      </c>
      <c r="H8" s="115"/>
      <c r="I8" s="115"/>
      <c r="J8" s="115"/>
      <c r="K8" s="53"/>
    </row>
    <row r="9" spans="2:11" ht="15.75" customHeight="1" x14ac:dyDescent="0.3">
      <c r="B9" s="112"/>
      <c r="C9" s="52" t="s">
        <v>52</v>
      </c>
      <c r="D9" s="52" t="s">
        <v>53</v>
      </c>
      <c r="E9" s="112" t="s">
        <v>54</v>
      </c>
      <c r="F9" s="112"/>
      <c r="G9" s="115"/>
      <c r="H9" s="115"/>
      <c r="I9" s="115"/>
      <c r="J9" s="115"/>
      <c r="K9" s="53"/>
    </row>
    <row r="10" spans="2:11" ht="15.75" customHeight="1" x14ac:dyDescent="0.3">
      <c r="B10" s="50">
        <v>1</v>
      </c>
      <c r="C10" s="50">
        <v>2021</v>
      </c>
      <c r="D10" s="50">
        <v>5</v>
      </c>
      <c r="E10" s="113">
        <v>24</v>
      </c>
      <c r="F10" s="113"/>
      <c r="G10" s="127" t="s">
        <v>55</v>
      </c>
      <c r="H10" s="127"/>
      <c r="I10" s="127"/>
      <c r="J10" s="127"/>
      <c r="K10" s="55"/>
    </row>
    <row r="11" spans="2:11" ht="57.75" customHeight="1" x14ac:dyDescent="0.3">
      <c r="B11" s="50">
        <v>2</v>
      </c>
      <c r="C11" s="50">
        <v>2022</v>
      </c>
      <c r="D11" s="50">
        <v>5</v>
      </c>
      <c r="E11" s="106">
        <v>31</v>
      </c>
      <c r="F11" s="107"/>
      <c r="G11" s="108" t="s">
        <v>56</v>
      </c>
      <c r="H11" s="109"/>
      <c r="I11" s="109"/>
      <c r="J11" s="110"/>
      <c r="K11" s="55"/>
    </row>
    <row r="12" spans="2:11" ht="82.5" customHeight="1" x14ac:dyDescent="0.3">
      <c r="B12" s="50">
        <v>3</v>
      </c>
      <c r="C12" s="50">
        <v>2022</v>
      </c>
      <c r="D12" s="50">
        <v>7</v>
      </c>
      <c r="E12" s="106">
        <v>27</v>
      </c>
      <c r="F12" s="107"/>
      <c r="G12" s="108" t="s">
        <v>57</v>
      </c>
      <c r="H12" s="109"/>
      <c r="I12" s="109"/>
      <c r="J12" s="110"/>
      <c r="K12" s="55"/>
    </row>
    <row r="13" spans="2:11" ht="100.5" customHeight="1" x14ac:dyDescent="0.3">
      <c r="B13" s="50">
        <v>4</v>
      </c>
      <c r="C13" s="50">
        <v>2023</v>
      </c>
      <c r="D13" s="50">
        <v>11</v>
      </c>
      <c r="E13" s="106">
        <v>30</v>
      </c>
      <c r="F13" s="107"/>
      <c r="G13" s="108" t="s">
        <v>72</v>
      </c>
      <c r="H13" s="109"/>
      <c r="I13" s="109"/>
      <c r="J13" s="110"/>
      <c r="K13" s="55"/>
    </row>
    <row r="14" spans="2:11" ht="70.5" customHeight="1" x14ac:dyDescent="0.3">
      <c r="B14" s="50">
        <v>5</v>
      </c>
      <c r="C14" s="50">
        <v>2024</v>
      </c>
      <c r="D14" s="58" t="s">
        <v>71</v>
      </c>
      <c r="E14" s="106">
        <v>27</v>
      </c>
      <c r="F14" s="107"/>
      <c r="G14" s="108" t="s">
        <v>73</v>
      </c>
      <c r="H14" s="109"/>
      <c r="I14" s="109"/>
      <c r="J14" s="110"/>
      <c r="K14" s="55"/>
    </row>
    <row r="15" spans="2:11" ht="76.5" customHeight="1" x14ac:dyDescent="0.3">
      <c r="B15" s="50">
        <v>6</v>
      </c>
      <c r="C15" s="50">
        <v>2024</v>
      </c>
      <c r="D15" s="58" t="s">
        <v>74</v>
      </c>
      <c r="E15" s="106"/>
      <c r="F15" s="107"/>
      <c r="G15" s="108" t="s">
        <v>76</v>
      </c>
      <c r="H15" s="109"/>
      <c r="I15" s="109"/>
      <c r="J15" s="110"/>
      <c r="K15" s="55"/>
    </row>
    <row r="16" spans="2:11" ht="15.75" customHeight="1" x14ac:dyDescent="0.3">
      <c r="B16" s="112" t="s">
        <v>58</v>
      </c>
      <c r="C16" s="112"/>
      <c r="D16" s="112"/>
      <c r="E16" s="112"/>
      <c r="F16" s="112"/>
      <c r="G16" s="112"/>
      <c r="H16" s="112"/>
      <c r="I16" s="112"/>
      <c r="J16" s="112"/>
      <c r="K16" s="51"/>
    </row>
    <row r="17" spans="2:11" x14ac:dyDescent="0.3">
      <c r="B17" s="112" t="s">
        <v>59</v>
      </c>
      <c r="C17" s="112"/>
      <c r="D17" s="112"/>
      <c r="E17" s="112"/>
      <c r="F17" s="112" t="s">
        <v>60</v>
      </c>
      <c r="G17" s="112"/>
      <c r="H17" s="112"/>
      <c r="I17" s="112"/>
      <c r="J17" s="112"/>
      <c r="K17" s="51"/>
    </row>
    <row r="18" spans="2:11" ht="15.75" customHeight="1" x14ac:dyDescent="0.3">
      <c r="B18" s="113" t="s">
        <v>61</v>
      </c>
      <c r="C18" s="113"/>
      <c r="D18" s="113"/>
      <c r="E18" s="113"/>
      <c r="F18" s="113" t="s">
        <v>75</v>
      </c>
      <c r="G18" s="113"/>
      <c r="H18" s="113"/>
      <c r="I18" s="113"/>
      <c r="J18" s="113"/>
      <c r="K18" s="49"/>
    </row>
    <row r="19" spans="2:11" x14ac:dyDescent="0.3">
      <c r="B19" s="112" t="s">
        <v>62</v>
      </c>
      <c r="C19" s="112"/>
      <c r="D19" s="112"/>
      <c r="E19" s="112"/>
      <c r="F19" s="112"/>
      <c r="G19" s="112"/>
      <c r="H19" s="112"/>
      <c r="I19" s="112"/>
      <c r="J19" s="112"/>
      <c r="K19" s="51"/>
    </row>
    <row r="20" spans="2:11" x14ac:dyDescent="0.3">
      <c r="B20" s="112" t="s">
        <v>59</v>
      </c>
      <c r="C20" s="112"/>
      <c r="D20" s="112"/>
      <c r="E20" s="112"/>
      <c r="F20" s="112" t="s">
        <v>60</v>
      </c>
      <c r="G20" s="112"/>
      <c r="H20" s="112"/>
      <c r="I20" s="112"/>
      <c r="J20" s="112"/>
      <c r="K20" s="51"/>
    </row>
    <row r="21" spans="2:11" ht="15.75" customHeight="1" x14ac:dyDescent="0.3">
      <c r="B21" s="114" t="s">
        <v>63</v>
      </c>
      <c r="C21" s="114"/>
      <c r="D21" s="114"/>
      <c r="E21" s="114"/>
      <c r="F21" s="114" t="s">
        <v>64</v>
      </c>
      <c r="G21" s="114"/>
      <c r="H21" s="114"/>
      <c r="I21" s="114"/>
      <c r="J21" s="114"/>
      <c r="K21" s="54"/>
    </row>
    <row r="22" spans="2:11" ht="15.75" customHeight="1" x14ac:dyDescent="0.3">
      <c r="B22" s="115" t="s">
        <v>65</v>
      </c>
      <c r="C22" s="115"/>
      <c r="D22" s="115"/>
      <c r="E22" s="115"/>
      <c r="F22" s="115"/>
      <c r="G22" s="115"/>
      <c r="H22" s="115"/>
      <c r="I22" s="115"/>
      <c r="J22" s="115"/>
      <c r="K22" s="53"/>
    </row>
    <row r="23" spans="2:11" x14ac:dyDescent="0.3">
      <c r="B23" s="112" t="s">
        <v>59</v>
      </c>
      <c r="C23" s="112"/>
      <c r="D23" s="112"/>
      <c r="E23" s="112" t="s">
        <v>60</v>
      </c>
      <c r="F23" s="112"/>
      <c r="G23" s="112"/>
      <c r="H23" s="112" t="s">
        <v>66</v>
      </c>
      <c r="I23" s="112"/>
      <c r="J23" s="112"/>
      <c r="K23" s="51"/>
    </row>
    <row r="24" spans="2:11" x14ac:dyDescent="0.3">
      <c r="B24" s="112"/>
      <c r="C24" s="112"/>
      <c r="D24" s="112"/>
      <c r="E24" s="112"/>
      <c r="F24" s="112"/>
      <c r="G24" s="112"/>
      <c r="H24" s="52" t="s">
        <v>52</v>
      </c>
      <c r="I24" s="52" t="s">
        <v>53</v>
      </c>
      <c r="J24" s="52" t="s">
        <v>54</v>
      </c>
      <c r="K24" s="51"/>
    </row>
    <row r="25" spans="2:11" x14ac:dyDescent="0.3">
      <c r="B25" s="113" t="s">
        <v>67</v>
      </c>
      <c r="C25" s="113"/>
      <c r="D25" s="113"/>
      <c r="E25" s="114" t="s">
        <v>68</v>
      </c>
      <c r="F25" s="114"/>
      <c r="G25" s="114"/>
      <c r="H25" s="50">
        <v>2024</v>
      </c>
      <c r="I25" s="58" t="s">
        <v>74</v>
      </c>
      <c r="J25" s="50"/>
      <c r="K25" s="49"/>
    </row>
    <row r="26" spans="2:11" x14ac:dyDescent="0.3">
      <c r="K26" s="48"/>
    </row>
    <row r="27" spans="2:11" ht="56.25" customHeight="1" x14ac:dyDescent="0.3">
      <c r="B27" s="48"/>
      <c r="C27" s="111" t="s">
        <v>69</v>
      </c>
      <c r="D27" s="111"/>
      <c r="E27" s="111"/>
      <c r="F27" s="111"/>
      <c r="G27" s="111"/>
      <c r="H27" s="111"/>
      <c r="I27" s="111"/>
      <c r="K27" s="48"/>
    </row>
    <row r="28" spans="2:11" ht="16.5" customHeight="1" x14ac:dyDescent="0.3">
      <c r="E28" s="116" t="s">
        <v>70</v>
      </c>
      <c r="F28" s="116"/>
      <c r="G28" s="116"/>
      <c r="H28" s="116"/>
      <c r="I28" s="116"/>
      <c r="J28" s="116"/>
      <c r="K28" s="47"/>
    </row>
    <row r="29" spans="2:11" x14ac:dyDescent="0.3">
      <c r="B29" s="48"/>
      <c r="C29" s="48"/>
      <c r="D29" s="48"/>
      <c r="E29" s="116"/>
      <c r="F29" s="116"/>
      <c r="G29" s="116"/>
      <c r="H29" s="116"/>
      <c r="I29" s="116"/>
      <c r="J29" s="116"/>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2025-05-15T20:24:27Z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