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mpras\Documents\COMPRAS PASANTIAS 2025 - copia 1\CH-CD-016 MANTENIMIENTO BUS\2. PUBLICACION\"/>
    </mc:Choice>
  </mc:AlternateContent>
  <bookViews>
    <workbookView xWindow="0" yWindow="0" windowWidth="23040" windowHeight="9192"/>
  </bookViews>
  <sheets>
    <sheet name="PRECIOS BAJOS TRACTO SUCESIVO"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96" i="1" l="1"/>
  <c r="D248" i="1"/>
  <c r="D247" i="1"/>
  <c r="D245" i="1"/>
  <c r="D244" i="1"/>
  <c r="D243" i="1"/>
  <c r="D241" i="1"/>
  <c r="D240" i="1"/>
  <c r="D239" i="1"/>
  <c r="D238" i="1"/>
  <c r="D237" i="1"/>
  <c r="D236" i="1"/>
  <c r="D168" i="1"/>
  <c r="D167" i="1"/>
  <c r="D162" i="1"/>
  <c r="D99" i="1"/>
  <c r="D98" i="1"/>
  <c r="D97" i="1"/>
  <c r="D96" i="1"/>
  <c r="D94" i="1"/>
  <c r="D93" i="1"/>
  <c r="D92" i="1"/>
  <c r="D91" i="1"/>
  <c r="D90" i="1"/>
  <c r="D24" i="1"/>
  <c r="D23" i="1"/>
  <c r="C25" i="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 r="C55" i="1" s="1"/>
  <c r="C56" i="1" s="1"/>
  <c r="C57" i="1" s="1"/>
  <c r="C58" i="1" s="1"/>
  <c r="C59" i="1" s="1"/>
  <c r="C60" i="1" s="1"/>
  <c r="C61" i="1" s="1"/>
  <c r="C62" i="1" s="1"/>
  <c r="C63" i="1" s="1"/>
  <c r="C64" i="1" s="1"/>
  <c r="C65" i="1" s="1"/>
  <c r="C66" i="1" s="1"/>
  <c r="C67" i="1" s="1"/>
  <c r="C68" i="1" s="1"/>
  <c r="C69" i="1" s="1"/>
  <c r="C70" i="1" s="1"/>
  <c r="C71" i="1" s="1"/>
  <c r="C72" i="1" s="1"/>
  <c r="C73" i="1" s="1"/>
  <c r="C74" i="1" s="1"/>
  <c r="C75" i="1" s="1"/>
  <c r="C76" i="1" s="1"/>
  <c r="C77" i="1" s="1"/>
  <c r="C78" i="1" s="1"/>
  <c r="C79" i="1" s="1"/>
  <c r="C80" i="1" s="1"/>
  <c r="C81" i="1" s="1"/>
  <c r="C82" i="1" s="1"/>
  <c r="C83" i="1" s="1"/>
  <c r="C84" i="1" s="1"/>
  <c r="C85" i="1" s="1"/>
  <c r="C86" i="1" s="1"/>
  <c r="C87" i="1" s="1"/>
  <c r="C88" i="1" s="1"/>
  <c r="C89" i="1" s="1"/>
  <c r="C90" i="1" s="1"/>
  <c r="C91" i="1" s="1"/>
  <c r="C92" i="1" s="1"/>
  <c r="C93" i="1" s="1"/>
  <c r="C94" i="1" s="1"/>
  <c r="C95" i="1" s="1"/>
  <c r="C96" i="1" s="1"/>
  <c r="C97" i="1" s="1"/>
  <c r="C98" i="1" s="1"/>
  <c r="C99" i="1" s="1"/>
  <c r="C100" i="1" s="1"/>
  <c r="C101" i="1" s="1"/>
  <c r="C102" i="1" s="1"/>
  <c r="C103" i="1" s="1"/>
  <c r="C104" i="1" s="1"/>
  <c r="C105" i="1" s="1"/>
  <c r="C106" i="1" s="1"/>
  <c r="C107" i="1" s="1"/>
  <c r="C108" i="1" s="1"/>
  <c r="C109" i="1" s="1"/>
  <c r="C110" i="1" s="1"/>
  <c r="C111" i="1" s="1"/>
  <c r="C112" i="1" s="1"/>
  <c r="C113" i="1" s="1"/>
  <c r="C114" i="1" s="1"/>
  <c r="C115" i="1" s="1"/>
  <c r="C116" i="1" s="1"/>
  <c r="C117" i="1" s="1"/>
  <c r="C118" i="1" s="1"/>
  <c r="C119" i="1" s="1"/>
  <c r="C120" i="1" s="1"/>
  <c r="C121" i="1" s="1"/>
  <c r="C122" i="1" s="1"/>
  <c r="C123" i="1" s="1"/>
  <c r="C124" i="1" s="1"/>
  <c r="C125" i="1" s="1"/>
  <c r="C126" i="1" s="1"/>
  <c r="C127" i="1" s="1"/>
  <c r="C128" i="1" s="1"/>
  <c r="C129" i="1" s="1"/>
  <c r="C130" i="1" s="1"/>
  <c r="C131" i="1" s="1"/>
  <c r="C132" i="1" s="1"/>
  <c r="C133" i="1" s="1"/>
  <c r="C134" i="1" s="1"/>
  <c r="C135" i="1" s="1"/>
  <c r="C136" i="1" s="1"/>
  <c r="C137" i="1" s="1"/>
  <c r="C138" i="1" s="1"/>
  <c r="C139" i="1" s="1"/>
  <c r="C140" i="1" s="1"/>
  <c r="C141" i="1" s="1"/>
  <c r="C142" i="1" s="1"/>
  <c r="C143" i="1" s="1"/>
  <c r="C144" i="1" s="1"/>
  <c r="C145" i="1" s="1"/>
  <c r="C146" i="1" s="1"/>
  <c r="C147" i="1" s="1"/>
  <c r="C148" i="1" s="1"/>
  <c r="C149" i="1" s="1"/>
  <c r="C150" i="1" s="1"/>
  <c r="C151" i="1" s="1"/>
  <c r="C152" i="1" s="1"/>
  <c r="C153" i="1" s="1"/>
  <c r="C154" i="1" s="1"/>
  <c r="C155" i="1" s="1"/>
  <c r="C156" i="1" s="1"/>
  <c r="C157" i="1" s="1"/>
  <c r="C158" i="1" s="1"/>
  <c r="C159" i="1" s="1"/>
  <c r="C160" i="1" s="1"/>
  <c r="C161" i="1" s="1"/>
  <c r="C162" i="1" s="1"/>
  <c r="C163" i="1" s="1"/>
  <c r="C164" i="1" s="1"/>
  <c r="C165" i="1" s="1"/>
  <c r="C166" i="1" s="1"/>
  <c r="C167" i="1" s="1"/>
  <c r="C168" i="1" s="1"/>
  <c r="C169" i="1" s="1"/>
  <c r="C170" i="1" s="1"/>
  <c r="C171" i="1" s="1"/>
  <c r="C172" i="1" s="1"/>
  <c r="C173" i="1" s="1"/>
  <c r="C174" i="1" s="1"/>
  <c r="C175" i="1" s="1"/>
  <c r="C176" i="1" s="1"/>
  <c r="C177" i="1" s="1"/>
  <c r="C178" i="1" s="1"/>
  <c r="C179" i="1" s="1"/>
  <c r="C180" i="1" s="1"/>
  <c r="C181" i="1" s="1"/>
  <c r="C182" i="1" s="1"/>
  <c r="C183" i="1" s="1"/>
  <c r="C184" i="1" s="1"/>
  <c r="C185" i="1" s="1"/>
  <c r="C186" i="1" s="1"/>
  <c r="C187" i="1" s="1"/>
  <c r="C188" i="1" s="1"/>
  <c r="C189" i="1" s="1"/>
  <c r="C190" i="1" s="1"/>
  <c r="C191" i="1" s="1"/>
  <c r="C192" i="1" s="1"/>
  <c r="C193" i="1" s="1"/>
  <c r="C194" i="1" s="1"/>
  <c r="C195" i="1" s="1"/>
  <c r="C196" i="1" s="1"/>
  <c r="C197" i="1" s="1"/>
  <c r="C198" i="1" s="1"/>
  <c r="C199" i="1" s="1"/>
  <c r="C200" i="1" s="1"/>
  <c r="C201" i="1" s="1"/>
  <c r="C202" i="1" s="1"/>
  <c r="C203" i="1" s="1"/>
  <c r="C204" i="1" s="1"/>
  <c r="C205" i="1" s="1"/>
  <c r="C206" i="1" s="1"/>
  <c r="C207" i="1" s="1"/>
  <c r="C208" i="1" s="1"/>
  <c r="C209" i="1" s="1"/>
  <c r="C210" i="1" s="1"/>
  <c r="C211" i="1" s="1"/>
  <c r="C212" i="1" s="1"/>
  <c r="C213" i="1" s="1"/>
  <c r="C214" i="1" s="1"/>
  <c r="C215" i="1" s="1"/>
  <c r="C216" i="1" s="1"/>
  <c r="C217" i="1" s="1"/>
  <c r="C218" i="1" s="1"/>
  <c r="C219" i="1" s="1"/>
  <c r="C220" i="1" s="1"/>
  <c r="C221" i="1" s="1"/>
  <c r="C222" i="1" s="1"/>
  <c r="C223" i="1" s="1"/>
  <c r="C224" i="1" s="1"/>
  <c r="C225" i="1" s="1"/>
  <c r="C226" i="1" s="1"/>
  <c r="C227" i="1" s="1"/>
  <c r="C228" i="1" s="1"/>
  <c r="C229" i="1" s="1"/>
  <c r="C230" i="1" s="1"/>
  <c r="C231" i="1" s="1"/>
  <c r="C232" i="1" s="1"/>
  <c r="C233" i="1" s="1"/>
  <c r="C234" i="1" s="1"/>
  <c r="C235" i="1" s="1"/>
  <c r="C236" i="1" s="1"/>
  <c r="C237" i="1" s="1"/>
  <c r="C238" i="1" s="1"/>
  <c r="C239" i="1" s="1"/>
  <c r="C240" i="1" s="1"/>
  <c r="C241" i="1" s="1"/>
  <c r="C242" i="1" s="1"/>
  <c r="C243" i="1" s="1"/>
  <c r="C244" i="1" s="1"/>
  <c r="C245" i="1" s="1"/>
  <c r="C246" i="1" s="1"/>
  <c r="C247" i="1" s="1"/>
  <c r="C248" i="1" s="1"/>
  <c r="C249" i="1" s="1"/>
  <c r="C250" i="1" s="1"/>
  <c r="C251" i="1" s="1"/>
  <c r="C252" i="1" s="1"/>
  <c r="C253" i="1" s="1"/>
  <c r="C254" i="1" s="1"/>
  <c r="C255" i="1" s="1"/>
  <c r="C256" i="1" s="1"/>
  <c r="C257" i="1" s="1"/>
  <c r="C258" i="1" s="1"/>
  <c r="C259" i="1" s="1"/>
  <c r="C260" i="1" s="1"/>
  <c r="C261" i="1" s="1"/>
  <c r="C262" i="1" s="1"/>
  <c r="C263" i="1" s="1"/>
  <c r="C264" i="1" s="1"/>
  <c r="C265" i="1" s="1"/>
  <c r="C266" i="1" s="1"/>
  <c r="C267" i="1" s="1"/>
  <c r="C268" i="1" s="1"/>
  <c r="C269" i="1" s="1"/>
  <c r="C270" i="1" s="1"/>
  <c r="C271" i="1" s="1"/>
  <c r="C272" i="1" s="1"/>
  <c r="C273" i="1" s="1"/>
  <c r="C274" i="1" s="1"/>
  <c r="C275" i="1" s="1"/>
  <c r="C276" i="1" s="1"/>
  <c r="C277" i="1" s="1"/>
  <c r="C278" i="1" s="1"/>
  <c r="C279" i="1" s="1"/>
  <c r="C280" i="1" s="1"/>
  <c r="C281" i="1" s="1"/>
  <c r="C282" i="1" s="1"/>
  <c r="C283" i="1" s="1"/>
  <c r="C284" i="1" s="1"/>
  <c r="C285" i="1" s="1"/>
  <c r="C286" i="1" s="1"/>
  <c r="C287" i="1" s="1"/>
  <c r="C288" i="1" s="1"/>
  <c r="C289" i="1" s="1"/>
  <c r="C290" i="1" s="1"/>
  <c r="C291" i="1" s="1"/>
  <c r="C292" i="1" s="1"/>
  <c r="C293" i="1" s="1"/>
  <c r="C294" i="1" s="1"/>
  <c r="C295" i="1" s="1"/>
  <c r="C296" i="1" s="1"/>
  <c r="C297" i="1" s="1"/>
  <c r="C298" i="1" s="1"/>
  <c r="C299" i="1" s="1"/>
  <c r="C300" i="1" s="1"/>
  <c r="C301" i="1" s="1"/>
  <c r="C302" i="1" s="1"/>
  <c r="C303" i="1" s="1"/>
  <c r="C304" i="1" s="1"/>
  <c r="C305" i="1" s="1"/>
  <c r="C306" i="1" s="1"/>
  <c r="C307" i="1" s="1"/>
  <c r="C308" i="1" s="1"/>
  <c r="C309" i="1" s="1"/>
  <c r="C310" i="1" s="1"/>
  <c r="C311" i="1" s="1"/>
  <c r="C312" i="1" s="1"/>
  <c r="C313" i="1" s="1"/>
  <c r="C314" i="1" s="1"/>
  <c r="C315" i="1" s="1"/>
  <c r="C316" i="1" s="1"/>
  <c r="C317" i="1" s="1"/>
  <c r="C318" i="1" s="1"/>
  <c r="C319" i="1" s="1"/>
  <c r="C320" i="1" s="1"/>
  <c r="C321" i="1" s="1"/>
  <c r="C322" i="1" s="1"/>
  <c r="C323" i="1" s="1"/>
  <c r="C324" i="1" s="1"/>
  <c r="C325" i="1" s="1"/>
  <c r="C326" i="1" s="1"/>
  <c r="C327" i="1" s="1"/>
  <c r="C328" i="1" s="1"/>
  <c r="C329" i="1" s="1"/>
  <c r="C330" i="1" s="1"/>
  <c r="C331" i="1" s="1"/>
  <c r="C332" i="1" s="1"/>
  <c r="C333" i="1" s="1"/>
  <c r="C334" i="1" s="1"/>
  <c r="C335" i="1" s="1"/>
  <c r="C336" i="1" s="1"/>
  <c r="C337" i="1" s="1"/>
  <c r="C338" i="1" s="1"/>
  <c r="C339" i="1" s="1"/>
  <c r="C340" i="1" s="1"/>
  <c r="C341" i="1" s="1"/>
  <c r="C342" i="1" s="1"/>
  <c r="C343" i="1" s="1"/>
  <c r="C344" i="1" s="1"/>
  <c r="C345" i="1" s="1"/>
  <c r="C346" i="1" s="1"/>
  <c r="C347" i="1" s="1"/>
  <c r="C348" i="1" s="1"/>
  <c r="C349" i="1" s="1"/>
  <c r="C350" i="1" s="1"/>
  <c r="C351" i="1" s="1"/>
  <c r="C352" i="1" s="1"/>
  <c r="C353" i="1" s="1"/>
  <c r="C354" i="1" s="1"/>
  <c r="C355" i="1" s="1"/>
  <c r="C356" i="1" s="1"/>
  <c r="C357" i="1" s="1"/>
  <c r="C358" i="1" s="1"/>
  <c r="C359" i="1" s="1"/>
  <c r="C360" i="1" s="1"/>
  <c r="C361" i="1" s="1"/>
  <c r="C362" i="1" s="1"/>
  <c r="C363" i="1" s="1"/>
  <c r="C364" i="1" s="1"/>
  <c r="C365" i="1" s="1"/>
  <c r="C366" i="1" s="1"/>
  <c r="C367" i="1" s="1"/>
  <c r="C368" i="1" s="1"/>
  <c r="C369" i="1" s="1"/>
  <c r="C370" i="1" s="1"/>
  <c r="C371" i="1" s="1"/>
  <c r="C372" i="1" s="1"/>
  <c r="C373" i="1" s="1"/>
  <c r="C374" i="1" s="1"/>
  <c r="C375" i="1" s="1"/>
  <c r="C376" i="1" s="1"/>
  <c r="C377" i="1" s="1"/>
  <c r="C378" i="1" s="1"/>
  <c r="C379" i="1" s="1"/>
  <c r="C380" i="1" s="1"/>
  <c r="C381" i="1" s="1"/>
  <c r="C382" i="1" s="1"/>
  <c r="C383" i="1" s="1"/>
  <c r="C384" i="1" s="1"/>
  <c r="C385" i="1" s="1"/>
  <c r="C386" i="1" s="1"/>
  <c r="C387" i="1" s="1"/>
  <c r="C388" i="1" s="1"/>
  <c r="C389" i="1" s="1"/>
  <c r="C390" i="1" s="1"/>
  <c r="C391" i="1" s="1"/>
  <c r="C392" i="1" s="1"/>
  <c r="C393" i="1" s="1"/>
  <c r="C394" i="1" s="1"/>
  <c r="C395" i="1" s="1"/>
  <c r="C396" i="1" s="1"/>
  <c r="C397" i="1" s="1"/>
  <c r="C398" i="1" s="1"/>
  <c r="C399" i="1" s="1"/>
  <c r="C400" i="1" s="1"/>
  <c r="C401" i="1" s="1"/>
  <c r="C402" i="1" s="1"/>
  <c r="C403" i="1" s="1"/>
  <c r="C404" i="1" s="1"/>
  <c r="C405" i="1" s="1"/>
  <c r="C406" i="1" s="1"/>
  <c r="C407" i="1" s="1"/>
  <c r="C408" i="1" s="1"/>
  <c r="C409" i="1" s="1"/>
  <c r="C410" i="1" s="1"/>
  <c r="C411" i="1" s="1"/>
  <c r="C412" i="1" s="1"/>
  <c r="C413" i="1" s="1"/>
  <c r="C414" i="1" s="1"/>
  <c r="C415" i="1" s="1"/>
  <c r="C416" i="1" s="1"/>
  <c r="C417" i="1" s="1"/>
  <c r="C418" i="1" s="1"/>
  <c r="C419" i="1" s="1"/>
  <c r="C420" i="1" s="1"/>
  <c r="C421" i="1" s="1"/>
  <c r="C422" i="1" s="1"/>
  <c r="C423" i="1" s="1"/>
  <c r="C424" i="1" s="1"/>
  <c r="C425" i="1" s="1"/>
  <c r="C426" i="1" s="1"/>
  <c r="C427" i="1" s="1"/>
  <c r="C428" i="1" s="1"/>
  <c r="C429" i="1" s="1"/>
  <c r="C430" i="1" s="1"/>
  <c r="C431" i="1" s="1"/>
  <c r="C432" i="1" s="1"/>
  <c r="C433" i="1" s="1"/>
  <c r="C434" i="1" s="1"/>
  <c r="C435" i="1" s="1"/>
  <c r="C436" i="1" s="1"/>
  <c r="C24" i="1"/>
</calcChain>
</file>

<file path=xl/comments1.xml><?xml version="1.0" encoding="utf-8"?>
<comments xmlns="http://schemas.openxmlformats.org/spreadsheetml/2006/main">
  <authors>
    <author>ANDRES FELIPE SARMIENTO RINCON</author>
  </authors>
  <commentList>
    <comment ref="E9"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<sst xmlns="http://schemas.openxmlformats.org/spreadsheetml/2006/main" count="1264" uniqueCount="423">
  <si>
    <t>MACROPROCESO DE APOYO</t>
  </si>
  <si>
    <t>CÓDIGO:  ABSr132</t>
  </si>
  <si>
    <t xml:space="preserve">PROCESO GESTIÓN BIENES Y SERVICIOS </t>
  </si>
  <si>
    <t>VERSIÓN: 5</t>
  </si>
  <si>
    <t>JUSTIFICACIÓN ANÁLISIS DE PRECIOS ARTIFICIALMENTE BAJOS</t>
  </si>
  <si>
    <t>VIGENCIA: 2025-02-28</t>
  </si>
  <si>
    <t>PÁGINA: 2 de 2</t>
  </si>
  <si>
    <t>32.1</t>
  </si>
  <si>
    <t>FECHA DE ELABORACIÓN:</t>
  </si>
  <si>
    <t>AAAA / MM / DD</t>
  </si>
  <si>
    <t>OBJETO:</t>
  </si>
  <si>
    <t>PRESTAR EL SERVICIO DE MANTENIMIENTO PREVENTIVO Y/O CORRECTIVO (REPUESTOS Y MANO DE OBRA, OTROS) DEL PARQUE AUTOMOTOR DE LA UNIVERSIDAD DE CUNDINAMARCA, EXTENSIÓN CHÍA, VIGENCIA 2025</t>
  </si>
  <si>
    <t>ASPECTOS A TENER EN CUENTA</t>
  </si>
  <si>
    <r>
      <rPr>
        <b/>
        <sz val="11"/>
        <color theme="1"/>
        <rFont val="Arial"/>
        <family val="2"/>
      </rPr>
      <t>NOTA 1.</t>
    </r>
    <r>
      <rPr>
        <sz val="11"/>
        <color theme="1"/>
        <rFont val="Arial"/>
        <family val="2"/>
      </rPr>
      <t xml:space="preserve"> Señor oferente/cotizante, recuerde revisar la</t>
    </r>
    <r>
      <rPr>
        <b/>
        <sz val="11"/>
        <color theme="1"/>
        <rFont val="Arial"/>
        <family val="2"/>
      </rPr>
      <t xml:space="preserve"> Solicitud de cotización - Adquisición de bienes, servicios u obras Contratación Directa o Términos de Referencia de la Invitación Pública / Privada</t>
    </r>
    <r>
      <rPr>
        <sz val="11"/>
        <color theme="1"/>
        <rFont val="Arial"/>
        <family val="2"/>
      </rPr>
      <t xml:space="preserve"> y anexos en su totalidad y tener en cuenta todas las condiciones establecidas para la presentación de la oferta/cotización.  
</t>
    </r>
    <r>
      <rPr>
        <b/>
        <sz val="11"/>
        <color theme="1"/>
        <rFont val="Arial"/>
        <family val="2"/>
      </rPr>
      <t>NOTA 2.</t>
    </r>
    <r>
      <rPr>
        <sz val="11"/>
        <color theme="1"/>
        <rFont val="Arial"/>
        <family val="2"/>
      </rPr>
      <t xml:space="preserve"> Una vez recibidas las oferta/cotizaciones la Universidad de Cundinamarca identificará aquellas ofertas o cotizaciones que presenten precios artificialmente bajos de acuerdo a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que soporta el proceso de cotización.
</t>
    </r>
    <r>
      <rPr>
        <b/>
        <sz val="11"/>
        <color theme="1"/>
        <rFont val="Arial"/>
        <family val="2"/>
      </rPr>
      <t>NOTA 3</t>
    </r>
    <r>
      <rPr>
        <sz val="11"/>
        <color theme="1"/>
        <rFont val="Arial"/>
        <family val="2"/>
      </rPr>
      <t xml:space="preserve">. Las oferta/cotizaciones con precios aparentemente bajos se analizan conforme en lo establecido por Colombia Compra Eficiente en su </t>
    </r>
    <r>
      <rPr>
        <b/>
        <sz val="11"/>
        <color theme="1"/>
        <rFont val="Arial"/>
        <family val="2"/>
      </rPr>
      <t>Guía para el manejo de ofertas artificialmente bajas en Procesos de Contratación</t>
    </r>
    <r>
      <rPr>
        <sz val="11"/>
        <color theme="1"/>
        <rFont val="Arial"/>
        <family val="2"/>
      </rPr>
      <t xml:space="preserve">.
</t>
    </r>
    <r>
      <rPr>
        <b/>
        <sz val="11"/>
        <color theme="1"/>
        <rFont val="Arial"/>
        <family val="2"/>
      </rPr>
      <t>NOTA 4.</t>
    </r>
    <r>
      <rPr>
        <sz val="11"/>
        <color theme="1"/>
        <rFont val="Arial"/>
        <family val="2"/>
      </rPr>
      <t xml:space="preserve"> El oferente/cotizante deberá allegar, junto con su propuesta o dentro del término para subsanar que la Universidad establezca para ello, el formato </t>
    </r>
    <r>
      <rPr>
        <b/>
        <sz val="11"/>
        <color theme="1"/>
        <rFont val="Arial"/>
        <family val="2"/>
      </rPr>
      <t xml:space="preserve">ABSF132: JUSTIFICACIÓN ANÁLISIS DE PRECIOS ARTIFICIALMENTE BAJOS </t>
    </r>
    <r>
      <rPr>
        <sz val="11"/>
        <color theme="1"/>
        <rFont val="Arial"/>
        <family val="2"/>
      </rPr>
      <t xml:space="preserve">y </t>
    </r>
    <r>
      <rPr>
        <b/>
        <sz val="11"/>
        <color theme="1"/>
        <rFont val="Arial"/>
        <family val="2"/>
      </rPr>
      <t>ANEXAR LOS RESPECTIVOS SOPORTES</t>
    </r>
    <r>
      <rPr>
        <sz val="11"/>
        <color theme="1"/>
        <rFont val="Arial"/>
        <family val="2"/>
      </rPr>
      <t xml:space="preserve"> que justifiquen el precio ofertado con el fin de permitir el análisis de la oferta y su sostenibilidad durante la vigencia del contrato.
</t>
    </r>
    <r>
      <rPr>
        <b/>
        <sz val="11"/>
        <color theme="1"/>
        <rFont val="Arial"/>
        <family val="2"/>
      </rPr>
      <t>NOTA 5.</t>
    </r>
    <r>
      <rPr>
        <sz val="11"/>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1"/>
        <color theme="1"/>
        <rFont val="Arial"/>
        <family val="2"/>
      </rPr>
      <t>NOTA 6</t>
    </r>
    <r>
      <rPr>
        <sz val="11"/>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sujeto de verificación.
</t>
    </r>
    <r>
      <rPr>
        <b/>
        <sz val="11"/>
        <color theme="1"/>
        <rFont val="Arial"/>
        <family val="2"/>
      </rPr>
      <t>NOTA 7</t>
    </r>
    <r>
      <rPr>
        <sz val="11"/>
        <color theme="1"/>
        <rFont val="Arial"/>
        <family val="2"/>
      </rPr>
      <t xml:space="preserve">. Analizadas las explicaciones, la Dirección de Bienes y Servicios o quien haga sus veces, debe recomendar rechazar la oferta/cotización o continuar con el análisis de esta en la evaluación de las ofertas/cotizaciones, conforme lo establecido en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t>
    </r>
    <r>
      <rPr>
        <b/>
        <sz val="11"/>
        <color theme="1"/>
        <rFont val="Arial"/>
        <family val="2"/>
      </rPr>
      <t>NOTA 8.</t>
    </r>
    <r>
      <rPr>
        <sz val="11"/>
        <color theme="1"/>
        <rFont val="Arial"/>
        <family val="2"/>
      </rPr>
      <t xml:space="preserve"> Cuando el valor ofertado/cotizado de uno o más de los ítems que componen el proceso superen los precios de referencia establecidos por la entidad, será causal de rechazo conforme lo establecido en la </t>
    </r>
    <r>
      <rPr>
        <b/>
        <sz val="11"/>
        <color theme="1"/>
        <rFont val="Arial"/>
        <family val="2"/>
      </rPr>
      <t xml:space="preserve">Solicitud de cotización - Adquisición de bienes, servicios u obras Contratación Directa o Términos de Referencia de la Invitación Pública / Privada </t>
    </r>
    <r>
      <rPr>
        <sz val="11"/>
        <color theme="1"/>
        <rFont val="Arial"/>
        <family val="2"/>
      </rPr>
      <t xml:space="preserve">que soporta el proceso de contratación.
</t>
    </r>
    <r>
      <rPr>
        <b/>
        <sz val="11"/>
        <color theme="1"/>
        <rFont val="Arial"/>
        <family val="2"/>
      </rPr>
      <t>POR LO ANTERIOR, LA UNIVERDIDAD DE CUNDINAMARCA SOLICITA LA JUSTIFICACIÓN DE LA SIGUIENTE MANERA:
1. DILIGENCIAR EL RECUADRO ANÁLISIS DEL VALOR OFERTADO/COTIZADO.
2. PRESENTAR LA DESAGREGACIÓN DE SU PROPUESTA. 
3. JUSTIFICAR EN DEBIDA FORMA EL VALOR OFERTADO.</t>
    </r>
  </si>
  <si>
    <t>1. ANÁLISIS DEL VALOR OFERTADO / COTIZADO</t>
  </si>
  <si>
    <t>2. DESAGREGACIÓN DE LA PROPUESTA</t>
  </si>
  <si>
    <r>
      <rPr>
        <b/>
        <sz val="11"/>
        <color theme="1"/>
        <rFont val="Arial"/>
        <family val="2"/>
      </rPr>
      <t>NOTA 1.</t>
    </r>
    <r>
      <rPr>
        <sz val="11"/>
        <color theme="1"/>
        <rFont val="Arial"/>
        <family val="2"/>
      </rPr>
      <t xml:space="preserve"> Señor oferente/cotizante, recuerde que la entidad en aras de garantizar una correcta ejecución del contrato y conforme al estudio de mercado en la fase de planeación, identificará y analizará los precios ofertados de acuerdo a la </t>
    </r>
    <r>
      <rPr>
        <b/>
        <sz val="11"/>
        <color theme="1"/>
        <rFont val="Arial"/>
        <family val="2"/>
      </rPr>
      <t>Guía para el manejo de ofertas artificialmente bajas en Procesos de Contratación</t>
    </r>
    <r>
      <rPr>
        <sz val="11"/>
        <color theme="1"/>
        <rFont val="Arial"/>
        <family val="2"/>
      </rPr>
      <t xml:space="preserve">, expedida por Colombia compra eficiente. 
</t>
    </r>
    <r>
      <rPr>
        <b/>
        <sz val="11"/>
        <color theme="1"/>
        <rFont val="Arial"/>
        <family val="2"/>
      </rPr>
      <t>NOTA 2.</t>
    </r>
    <r>
      <rPr>
        <sz val="11"/>
        <color theme="1"/>
        <rFont val="Arial"/>
        <family val="2"/>
      </rPr>
      <t xml:space="preserve"> Cuando se trate de un proceso de selección para un contrato de </t>
    </r>
    <r>
      <rPr>
        <b/>
        <sz val="11"/>
        <color theme="1"/>
        <rFont val="Arial"/>
        <family val="2"/>
      </rPr>
      <t>TRACTO SUCESIVO</t>
    </r>
    <r>
      <rPr>
        <sz val="11"/>
        <color theme="1"/>
        <rFont val="Arial"/>
        <family val="2"/>
      </rPr>
      <t xml:space="preserve">, la Universidad realizará un </t>
    </r>
    <r>
      <rPr>
        <b/>
        <i/>
        <sz val="11"/>
        <color theme="1"/>
        <rFont val="Arial"/>
        <family val="2"/>
      </rPr>
      <t>"análisis desagregado e independiente de precios para identificar la estructura de la oferta y las posibles fuentes de riesgos en la ejecución del contrato"</t>
    </r>
    <r>
      <rPr>
        <sz val="11"/>
        <color theme="1"/>
        <rFont val="Arial"/>
        <family val="2"/>
      </rPr>
      <t xml:space="preserve">. Por tanto, si el valor ofertado/cotizado de </t>
    </r>
    <r>
      <rPr>
        <b/>
        <sz val="11"/>
        <color theme="1"/>
        <rFont val="Arial"/>
        <family val="2"/>
      </rPr>
      <t xml:space="preserve">UNO O MÁS ÍTEMS es menor en un 20%, o un mayor porcentaje, </t>
    </r>
    <r>
      <rPr>
        <sz val="11"/>
        <color theme="1"/>
        <rFont val="Arial"/>
        <family val="2"/>
      </rPr>
      <t xml:space="preserve">a los precios de referencia estimados por la Universidad de Cundinamarca, el proponente deberá allegar junto con su oferta/cotización o dentro del término para subsanar que la Universidad establezca para ello, las razones que sustentan el valor ofrecido.
</t>
    </r>
    <r>
      <rPr>
        <b/>
        <sz val="11"/>
        <color theme="1"/>
        <rFont val="Arial"/>
        <family val="2"/>
      </rPr>
      <t xml:space="preserve">NOTA 3. </t>
    </r>
    <r>
      <rPr>
        <sz val="11"/>
        <color theme="1"/>
        <rFont val="Arial"/>
        <family val="2"/>
      </rPr>
      <t>Por lo anterior, la Universidad de Cundinamarca solicita el diligenciamiento del recuadro para el análisis del valor ofertado/cotizado, el cual se relaciona a continuación:</t>
    </r>
  </si>
  <si>
    <r>
      <rPr>
        <b/>
        <sz val="11"/>
        <color theme="1"/>
        <rFont val="Arial"/>
        <family val="2"/>
      </rPr>
      <t xml:space="preserve">NOTA 1. </t>
    </r>
    <r>
      <rPr>
        <sz val="11"/>
        <color theme="1"/>
        <rFont val="Arial"/>
        <family val="2"/>
      </rPr>
      <t xml:space="preserve">Señor oferente/cotizante, recuerde que para la desagregación de precios ofertados de acuerdo con la </t>
    </r>
    <r>
      <rPr>
        <b/>
        <sz val="11"/>
        <color theme="1"/>
        <rFont val="Arial"/>
        <family val="2"/>
      </rPr>
      <t>Guía para el manejo de ofertas artificialmente bajas en Procesos de Contratación</t>
    </r>
    <r>
      <rPr>
        <sz val="11"/>
        <color theme="1"/>
        <rFont val="Arial"/>
        <family val="2"/>
      </rPr>
      <t xml:space="preserve">, expedida por Colombia compra eficiente, donde señala: </t>
    </r>
    <r>
      <rPr>
        <b/>
        <sz val="11"/>
        <color theme="1"/>
        <rFont val="Arial"/>
        <family val="2"/>
      </rPr>
      <t>"</t>
    </r>
    <r>
      <rPr>
        <b/>
        <i/>
        <sz val="11"/>
        <color theme="1"/>
        <rFont val="Arial"/>
        <family val="2"/>
      </rPr>
      <t>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t>
    </r>
    <r>
      <rPr>
        <b/>
        <sz val="11"/>
        <color theme="1"/>
        <rFont val="Arial"/>
        <family val="2"/>
      </rPr>
      <t xml:space="preserve">.
</t>
    </r>
    <r>
      <rPr>
        <sz val="11"/>
        <color theme="1"/>
        <rFont val="Arial"/>
        <family val="2"/>
      </rPr>
      <t xml:space="preserve">
</t>
    </r>
    <r>
      <rPr>
        <b/>
        <sz val="11"/>
        <color theme="1"/>
        <rFont val="Arial"/>
        <family val="2"/>
      </rPr>
      <t>NOTA 2</t>
    </r>
    <r>
      <rPr>
        <sz val="11"/>
        <color theme="1"/>
        <rFont val="Arial"/>
        <family val="2"/>
      </rPr>
      <t xml:space="preserve">. Señor oferente/cotizante, recuerde validar los datos contenidos en la columna </t>
    </r>
    <r>
      <rPr>
        <b/>
        <sz val="11"/>
        <color theme="1"/>
        <rFont val="Arial"/>
        <family val="2"/>
      </rPr>
      <t>DIFERENCIA ENTRE VALOR OFERTADO VS DESAGREGACION TOTAL OFERTA</t>
    </r>
    <r>
      <rPr>
        <sz val="11"/>
        <color theme="1"/>
        <rFont val="Arial"/>
        <family val="2"/>
      </rPr>
      <t xml:space="preserve">, toda vez que esta columna muestra si existe diferencia entre el VALOR OFERTADO/COTIZADO DE CADA ÍTEM y el total de la desagregación de la propuesta. Recuerde que la sumatoria de los porcentajes no podrán superar el 100% del  VALOR OFERTADO/COTIZADO DE CADA ÍTEM y por lo tanto no deberán existir diferencias entre </t>
    </r>
    <r>
      <rPr>
        <b/>
        <sz val="11"/>
        <color theme="1"/>
        <rFont val="Arial"/>
        <family val="2"/>
      </rPr>
      <t>VALOR OFERTADO VS DESAGREGACION TOTAL OFERTA</t>
    </r>
    <r>
      <rPr>
        <sz val="11"/>
        <color theme="1"/>
        <rFont val="Arial"/>
        <family val="2"/>
      </rPr>
      <t xml:space="preserve">.
</t>
    </r>
    <r>
      <rPr>
        <b/>
        <sz val="11"/>
        <color theme="1"/>
        <rFont val="Arial"/>
        <family val="2"/>
      </rPr>
      <t>NOTA 3.</t>
    </r>
    <r>
      <rPr>
        <sz val="11"/>
        <color theme="1"/>
        <rFont val="Arial"/>
        <family val="2"/>
      </rPr>
      <t xml:space="preserve"> Por lo anterior, la Universidad de Cundinamarca solicita la desagregación de la propuesta mediante la siguiente fórmula:</t>
    </r>
  </si>
  <si>
    <t>No.</t>
  </si>
  <si>
    <t>ESPECIFICACION TÉCNICA</t>
  </si>
  <si>
    <t>PRECIO DE REFERENCIA  INCLUIDO  IMPUESTOS APLICABLES (VALOR MÁXIMO)</t>
  </si>
  <si>
    <t>% Diferencia de la oferta/cotización con respecto al precio de referencia estimado</t>
  </si>
  <si>
    <t>VALOR MÍNIMO ACEPTABLE DEL PPTO. 80%</t>
  </si>
  <si>
    <t>VALOR DE LA OFERTA/COTIZACIÓN INCLUIDOS IMPUESTOS</t>
  </si>
  <si>
    <t xml:space="preserve">ALERTA VALOR MÍNIMO ACEPTABLE </t>
  </si>
  <si>
    <t>COSTO DEL BIEN, SERVICIO U OBRA</t>
  </si>
  <si>
    <t xml:space="preserve">GASTOS GENERALES </t>
  </si>
  <si>
    <t>IMPREVISTOS</t>
  </si>
  <si>
    <t>UTILIDAD MARGINAL</t>
  </si>
  <si>
    <t>DIFERENCIA ENTRE VALOR OFERTADO DE CADA ITEM  VS DESAGREGACION TOTAL OFERTA</t>
  </si>
  <si>
    <t>PORCENTAJE (%)</t>
  </si>
  <si>
    <t>VALOR ($)</t>
  </si>
  <si>
    <t>-</t>
  </si>
  <si>
    <t>VALOR MÍNIMO ACEPTABLE</t>
  </si>
  <si>
    <t>3.JUSTIFICACIÓN DEL VALOR OFERTADO / COTIZADO</t>
  </si>
  <si>
    <r>
      <t xml:space="preserve">NOTA 1. </t>
    </r>
    <r>
      <rPr>
        <sz val="11"/>
        <color theme="1"/>
        <rFont val="Arial"/>
        <family val="2"/>
      </rPr>
      <t xml:space="preserve">Cuando se establezca que una o más ofertas/cotizaciones presenta precios artificialmente bajos, de acuerdo con la </t>
    </r>
    <r>
      <rPr>
        <b/>
        <sz val="11"/>
        <color theme="1"/>
        <rFont val="Arial"/>
        <family val="2"/>
      </rPr>
      <t>Guía para el manejo de ofertas artificialmente bajas en Procesos de Contratación</t>
    </r>
    <r>
      <rPr>
        <sz val="11"/>
        <color theme="1"/>
        <rFont val="Arial"/>
        <family val="2"/>
      </rPr>
      <t xml:space="preserve">, esta indica que: </t>
    </r>
    <r>
      <rPr>
        <b/>
        <i/>
        <sz val="11"/>
        <color theme="1"/>
        <rFont val="Arial"/>
        <family val="2"/>
      </rPr>
      <t xml:space="preserve">"El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
</t>
    </r>
    <r>
      <rPr>
        <b/>
        <sz val="11"/>
        <color theme="1"/>
        <rFont val="Arial"/>
        <family val="2"/>
      </rPr>
      <t xml:space="preserve">
NOTA 2. </t>
    </r>
    <r>
      <rPr>
        <sz val="11"/>
        <color theme="1"/>
        <rFont val="Arial"/>
        <family val="2"/>
      </rPr>
      <t xml:space="preserve">Señor oferente/cotizante, es de obligatoriedad que la justificación de los precios aparentemente bajos este soportados con evidencias que conlleve a la veracidad de la justificación, es decir, que el proponente debe allegar documentos que soporte dicha oferta/cotización (Por ejemplo, si justifican que tienen vehículo propio, allegar documento de propiedad a nombre del oferente/cotizante,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1"/>
        <color theme="1"/>
        <rFont val="Arial"/>
        <family val="2"/>
      </rPr>
      <t xml:space="preserve">
NOTA 3. </t>
    </r>
    <r>
      <rPr>
        <sz val="11"/>
        <color theme="1"/>
        <rFont val="Arial"/>
        <family val="2"/>
      </rPr>
      <t>Señor oferente/cotizante, por favor indique en el siguiente recuadro la jutificación y/o explicación del precio ofertado.</t>
    </r>
  </si>
  <si>
    <t>Justificación: "Recuerde que deberá adjuntar la evidencias que soporten lo indicado en este espacio"</t>
  </si>
  <si>
    <t>FIRMA DEL REPRESENTANTE LEGAL/PERSONA NATURAL</t>
  </si>
  <si>
    <t>NOMBRE DEL REPRESENTANTE LEGAL/PERSONA NATURAL</t>
  </si>
  <si>
    <t>NOMBRE DEL OFERENTE O RAZÓN SOCIAL</t>
  </si>
  <si>
    <t>32.1-41</t>
  </si>
  <si>
    <t>Diagonal 18 No. 20-29 Fusagasugá – Cundinamarca 
Teléfono (601) 8281483 Línea Gratuita 018000180414
 www.ucundinamarca.edu.co   E-mail: info@ucundinamarca.edu.co
 NIT: 890.680.062-2</t>
  </si>
  <si>
    <t>Documento controlado por el Sistema de Gestión de la Calidad
Asegúrese que corresponde a la última versión consultando el Portal Institucional</t>
  </si>
  <si>
    <t>Asegúrese que corresponde a la última versión consultando el Portal Institucional</t>
  </si>
  <si>
    <t>SERVICIO CAMBIO Y SUMINISTRO TANQUE DE COMBUSTIBLE</t>
  </si>
  <si>
    <t>SERVICIO CAMBIO DE MANGUERA</t>
  </si>
  <si>
    <t xml:space="preserve">SERVICIO CAMBIO TUBERIA DE COMBUSTIBLE </t>
  </si>
  <si>
    <t>SERVICIO CAMBIO FILTRO DE COMBUSTIBLE</t>
  </si>
  <si>
    <t>DESMONTE, LAVADO Y MONTAJE DE TANQUE COMBUSTIBLE</t>
  </si>
  <si>
    <t>SOLDADURA ESPECIAL TANQUE DE COMBUSTIBLE</t>
  </si>
  <si>
    <t>SERVICIO CAMBIO TAPA TANQUE DE COMBUSTIBLE</t>
  </si>
  <si>
    <t>SERVICIO MANTENIMIENTO O CAMBIO TURBO</t>
  </si>
  <si>
    <t>SERVICIO CAMBIO EMPAQUETADURA TURBO</t>
  </si>
  <si>
    <t>SERVICIO CAMBIO TURBINA</t>
  </si>
  <si>
    <t>SERVICIO CAMBIO GOBERNADOR DE PRESION DE COMBUSTIBLE</t>
  </si>
  <si>
    <t>SERVICIO CAMBIO TANQUE DE COMBUSTIBLE</t>
  </si>
  <si>
    <t>SERVICIO CAMBIO BASE  TRAMPA DE AGUA</t>
  </si>
  <si>
    <t>SERVICIO CAMBIO FILTRO TRAMPA DE AGUA</t>
  </si>
  <si>
    <t xml:space="preserve">SERVICIO CAMBIO FLOTADOR INDICADOR DE COMBUSTIBLE </t>
  </si>
  <si>
    <t>SERVICIO CAMBIO SUNCHO TANQUE DE COMBUSTIBLE</t>
  </si>
  <si>
    <t>SERVICIO CAMBIO INYECTOR DE COMBUSTIBLE</t>
  </si>
  <si>
    <t>SERVICIO CAMBIO TUBERIA DE INYECTORES</t>
  </si>
  <si>
    <t>SERVICIO CAMBIO BASE FILTRO DE COMBUSTIBLE</t>
  </si>
  <si>
    <t>SERVICIO CAMBIO SENSOR PRESION DE COMBUSTIBLE</t>
  </si>
  <si>
    <t>SERVICIO CAMBIO BOMBIN DE COMBUSTIBLE</t>
  </si>
  <si>
    <t xml:space="preserve">SERVICIO CAMBIO ARANDERAS DE INYECTORES </t>
  </si>
  <si>
    <t>SERVICIO CAMBIO TOBERAS DE INYECTORES</t>
  </si>
  <si>
    <t>SERVICIO CAMBIO VALVULAS DE ALIVIO PRESION DE COMBUSTIBLE</t>
  </si>
  <si>
    <t>SERVICIO CAMBIO EMPAQUETADURA GOBERNADOR</t>
  </si>
  <si>
    <t>SERVICIO CAMBIO BOMBA DE INYECCION</t>
  </si>
  <si>
    <t>SERVICIO CAMBIO RODAMIENTO BOMBA DE INYECCION</t>
  </si>
  <si>
    <t>SERVICIO CAMBIO EMPAQUETADURA BOMBA DE INYECCION</t>
  </si>
  <si>
    <t>SERVICIO CAMBIO PISTON BOMBA DE INYECCION</t>
  </si>
  <si>
    <t>SERVICIO CAMBIO TRANSFERENCIA BOMBA DE INYECCION</t>
  </si>
  <si>
    <t>SERVICIO CAMBIO CABEZOTE BOMBA DE INYECCION</t>
  </si>
  <si>
    <t>SERVICIO REPARACION Y MANTENIMIENTO DE CAMBIO BOMBA DE INYECCION</t>
  </si>
  <si>
    <t>SERVICIO DESAIRAR SISTEMA DE ALIMENTACION</t>
  </si>
  <si>
    <t>SERVICIO INSTALACION FLOTADOR TANQUE DE COMBUSTIBLE</t>
  </si>
  <si>
    <t>SERVICIO CAMBIO FILTRO DE INYECTORES</t>
  </si>
  <si>
    <t>SERVICIO CALIBRACION Y CAMBIO EMPAQUETADURA BOMBA INYECCION</t>
  </si>
  <si>
    <t>SERVICIO SOLDADURA ESPECIAL TANQUE DE COMBUSTIBLE</t>
  </si>
  <si>
    <t>SERVICIO CAMBIO RADIADOR</t>
  </si>
  <si>
    <t>SERVICIO DE SOLDADURA RADIADOR</t>
  </si>
  <si>
    <t xml:space="preserve">SERVICIO CAMBIO MANGERA DE RADIADOR SUPERIOR </t>
  </si>
  <si>
    <t>SERVICIO CAMBIO MANGUERA DE RADIADOR INFERIOR</t>
  </si>
  <si>
    <t>SERVICIO MANTENIMIENTO RADIADOR CAMBIO DE REFRIGERANTE</t>
  </si>
  <si>
    <t>SERVICIO CAMBIO SOPORTE DE RADIADOR</t>
  </si>
  <si>
    <t>SERVICIO CAMBIO TAPA RADIADOR</t>
  </si>
  <si>
    <t>SERVICIO CAMBIO TARRO DE AGUA</t>
  </si>
  <si>
    <t xml:space="preserve">SERVICIO CAMBIO MANGERA PRESION DE AGUA </t>
  </si>
  <si>
    <t>SERVICO CAMBIO VENTABIOLA</t>
  </si>
  <si>
    <t>SONDEAR, SOLDAR Y LAVAR RADIADOR DEPOSITO AGUA MOTOR</t>
  </si>
  <si>
    <t>REVISION Y TENSION DE CORREAS</t>
  </si>
  <si>
    <t>SERVICIO CAMBIO DE ENFOCADOR DE AIRE</t>
  </si>
  <si>
    <t>SERVICIO SONDEAR, SOLDAR Y LAVAR RADIADOR DEPOSITO AGUA MOTOR</t>
  </si>
  <si>
    <t>SERVICIO SONDEAR, SOLDAR Y LAVAR RADIADOR PASO AIRE INTERCOOLER</t>
  </si>
  <si>
    <t>SERVICIO CAMBIO TERMOSTATO</t>
  </si>
  <si>
    <t>SERVICIO CAMBIO TAPA DE TERMOSTATO</t>
  </si>
  <si>
    <t>REVISION DEPOSITO DE AGUA</t>
  </si>
  <si>
    <t>SERVICIO CAMBIO FAN CLUTCH</t>
  </si>
  <si>
    <t>SERVICIO CAMBIO ENFOCADOR DE RADIADOR</t>
  </si>
  <si>
    <t>SERVICIO CAMBIO CORREA BOMBA DE AGUA</t>
  </si>
  <si>
    <t>SERVICIO CAMBIO ABRAZADERAS METALICAS</t>
  </si>
  <si>
    <t>SERVICIO CAMBIO RODAMIENTO DE FAN CLUTCH</t>
  </si>
  <si>
    <t>SERVICIO CAMBIO SENSOR DE TEMPERATURA</t>
  </si>
  <si>
    <t>SERVIVCIO CAMBIO SENSOR DE NIVEL AGUA</t>
  </si>
  <si>
    <t xml:space="preserve">SERVICIO CAMBIO BOMBA DE AGUA </t>
  </si>
  <si>
    <t>SERVICIO CARGA DE BATERIA</t>
  </si>
  <si>
    <t>SERVICIO CAMBIO BOMBILLO FAROLA P43</t>
  </si>
  <si>
    <t>SERVICIO CAMBIO FAROLA DELANTERA</t>
  </si>
  <si>
    <t>SERVICIO MOTOR DE ARRANQUE</t>
  </si>
  <si>
    <t>REPARACIÓN INSTALACION ELECTRICA DE LUCES FRONTAL</t>
  </si>
  <si>
    <t>CAMBIO INSTALACION ELECTRICA LUCES LATERALES</t>
  </si>
  <si>
    <t>REPARACIÓN DE LUZ DIRECCIONALES</t>
  </si>
  <si>
    <t>REPARACIÓN LUZ STOP</t>
  </si>
  <si>
    <t>REPARACIÓN CONTACTOS PITO</t>
  </si>
  <si>
    <t>SERVICIO CAMBIO BUJES MOTOR DE ARRANQUE X 3</t>
  </si>
  <si>
    <t>SERVICIO CAMBIO ESCOBILLAS DE MOTOR ARRANQUE</t>
  </si>
  <si>
    <t>SERVICIO CAMBIO BOBINAS DE CAMPO MOTOR ARRANQUE</t>
  </si>
  <si>
    <t>SERVICIO CAMBIO BENDIX MOTOR ARRANQUE</t>
  </si>
  <si>
    <t>SERVICIO CAMBIO AUTOMATICO MOTOR DE ARRANQUE</t>
  </si>
  <si>
    <t>SERVICIO CAMBIO AUTOMATICO AUXILIAR MOTOR ARRANQUE</t>
  </si>
  <si>
    <t>SERVICIO CAMBIO BOMBILLO 1034 DOBLE FILAMENTO</t>
  </si>
  <si>
    <t>SERVICIO CAMBIO BOMBILLO 1141 UN FILAMENTO</t>
  </si>
  <si>
    <t>SERVICIO CAMBIO BOMBILLO DE BAYONETA PEQUEÑO</t>
  </si>
  <si>
    <t>SERVICIO CAMBIO BOMBILLO EXPLORADORA</t>
  </si>
  <si>
    <t>SERVICIO CAMBIO FLASHER DE DIRECCIONALES</t>
  </si>
  <si>
    <t>SERVICIO CAMBIO LAMPARA LATERAL CARROCERIA TIPO LED</t>
  </si>
  <si>
    <t>SERVICIO CAMBIPO PITO ELECTRICO</t>
  </si>
  <si>
    <t>SERVICIO CAMBIO VALVULA DE FRENO DE AHOGO</t>
  </si>
  <si>
    <t>SERVICIO CAMBIO SENSOR DE FRENO</t>
  </si>
  <si>
    <t>SERVICIO CAMBIPO SENSOR DE TEMPERATURA</t>
  </si>
  <si>
    <t>SERVICIO SENSOR DE ACEITE</t>
  </si>
  <si>
    <t>SERVICIO CAMBIO SENSOR DE REVERSA</t>
  </si>
  <si>
    <t>SERVICIO CAMBIO REGULADOR ALTERNADOR</t>
  </si>
  <si>
    <t>REPARACIÓN CONECTORES DE ARRANQUE</t>
  </si>
  <si>
    <t>SERVICIO CAMBIO CINTA VOLANTE PARA EL PITO</t>
  </si>
  <si>
    <t>SERVICIO CAMBIO CORONA DE ALTERNADOR</t>
  </si>
  <si>
    <t>SERVICIO CAMBIO ESCOBILLAS DE ALTERNADOR</t>
  </si>
  <si>
    <t>SERVICIO CAMBIO PORTADIODOS ALTERNADOR</t>
  </si>
  <si>
    <t>SERVICIO CAMBIO TRIDIODO DE ALTERNADOR</t>
  </si>
  <si>
    <t>SERVICIO CAMBIO SWICH DE LUCES FAROLA</t>
  </si>
  <si>
    <t>SERVICIO CAMBIO COMANDO DE DIRECCIONALES Y PARQUEO</t>
  </si>
  <si>
    <t>SERVICIO CAMBIO MOTOR LIMPIA PARABRISAS</t>
  </si>
  <si>
    <t>SERVICIO CAMBIO INDUCIDO MOTOR LIMPIA PARABRISAS</t>
  </si>
  <si>
    <t>SERVICIO CAMBIO PIÑON PLASTICO MOTOR LIMPIA PARABRISAS</t>
  </si>
  <si>
    <t>SERVICIO CAMBIO CABLE No. 10 x mt</t>
  </si>
  <si>
    <t>SERVICIO CAMBIO  CABLE No. 12 x mt</t>
  </si>
  <si>
    <t>SERVICIO CAMBIO  CABLE No. 14 x mt</t>
  </si>
  <si>
    <t>SERVICIO CAMBIO  CABLE No. 16 x mt</t>
  </si>
  <si>
    <t>SERVICIO CAMBIO  CABLE No. 18 x mt</t>
  </si>
  <si>
    <t>SERVICIO CAMBIO  CORAZA PLASTICA DE 1/2</t>
  </si>
  <si>
    <t>SERVICIO CAMBIO  CORAZA PLASTICA DE 1/4</t>
  </si>
  <si>
    <t xml:space="preserve"> SERVICIO CAMBIO PORTA FUSIBLE</t>
  </si>
  <si>
    <t>SERVICIO CAMBIO FUSIBLES DE 30 AMPERIOS</t>
  </si>
  <si>
    <t>SERVICIO CAMBIO FUSIBLES DE 25 AMPERIOS</t>
  </si>
  <si>
    <t>SERVICIO CAMBIO FUSIBLES DE 20 AMPERIOS</t>
  </si>
  <si>
    <t>SERVICIO CAMBIO FUSIBLES DE 15 AMPERIOS</t>
  </si>
  <si>
    <t>SERVICIO CAMBIO FUSIBLES DE 10 AMPERIOS</t>
  </si>
  <si>
    <t>SERVICIO CAMBIO TERMINALES DE 5/16</t>
  </si>
  <si>
    <t>SERVICIO CAMBIO TERMINALES DE 1/4</t>
  </si>
  <si>
    <t>SERVICIO CAMBIO CONTACTO SWICH DE ENCENDIDO</t>
  </si>
  <si>
    <t>SERVICIO REPARACION  COMANDO DE LUCES</t>
  </si>
  <si>
    <t>LIMPIEZA DE INYECTORES</t>
  </si>
  <si>
    <t>SINCRONIZACIÓN ELECTRONICA</t>
  </si>
  <si>
    <t>PUESTA A PUNTO POR FALLA SISTEMA INYECCION</t>
  </si>
  <si>
    <t>REPARACIÓN DE MILLARE CABINA</t>
  </si>
  <si>
    <t>EMBOBINAR INDUCIDO ALTERNADOR</t>
  </si>
  <si>
    <t>SERVICIO CAMBIO TABLERO DE INSTRUMENTOS</t>
  </si>
  <si>
    <t>SERVICIO DE MANTENIMIENTO PREVENTIVO DE FRENOS</t>
  </si>
  <si>
    <t>SERVICIO CAMBIO DE BANDAS FRENOS</t>
  </si>
  <si>
    <t>SERVICIO CAMBIO DE PASADORES BANDAS</t>
  </si>
  <si>
    <t>SERVICIO CAMBIO DE RESORTES BANDAS</t>
  </si>
  <si>
    <t xml:space="preserve">SERVICIO CAMBIO CAMPANA </t>
  </si>
  <si>
    <t>SERVICIO CAMBIO RODAMIENTOS DELANTEROS INTERNO Y EXTERNO</t>
  </si>
  <si>
    <t>SERVICIO CAMBIO RODAMIENTOS TRASEROS INTERNOS Y EXTERNOS</t>
  </si>
  <si>
    <t>SERVICIO CAMBIO RETENEDOR TRASERO</t>
  </si>
  <si>
    <t>SERVICIO CAMBIO RETENEDOR DELANTERO</t>
  </si>
  <si>
    <t>SERVICIO REPARACION BANDAS TRASERAS</t>
  </si>
  <si>
    <t xml:space="preserve">SERVICIO CAMBIO ARANDELAS PIN EJES DELANTEROS </t>
  </si>
  <si>
    <t>TENSION DE FRENO DE EMERGENCIA</t>
  </si>
  <si>
    <t>RECTIFICAR RIM DELANTERO</t>
  </si>
  <si>
    <t>RECTIFICAR RIM TRASERO</t>
  </si>
  <si>
    <t>SERVICIO CAMBIO ARANDELAS PIN EJES TRASEROS</t>
  </si>
  <si>
    <t>SERVICIO CAMBIO  GUAYA FRENO DE EMERGENCIA</t>
  </si>
  <si>
    <t>SERVICIO CAMBIO  CILINDRO DE FRENO TRASERO</t>
  </si>
  <si>
    <t>SERVICIO CAMBIO  RETENEDOR TRASERO RUEDA INTERNO</t>
  </si>
  <si>
    <t>SERVICIO CAMBIO PISTON DE CALIPER</t>
  </si>
  <si>
    <t>SERVICIO CAMBIO BOMBA DE FRENO</t>
  </si>
  <si>
    <t>SERVICIO CAMBIO MANGUERA DE FRENO</t>
  </si>
  <si>
    <t>SERVICIO CAMBIO JUEGO DE RODAJAS</t>
  </si>
  <si>
    <t>SERVICIO CAMBIO JUEGO DE RESORTES</t>
  </si>
  <si>
    <t>SERVICIO CAMBIO PASADOR DE BANDAS</t>
  </si>
  <si>
    <t>SERVICIO CAMBIO JUEGO DE BANDAS DELANTERAS</t>
  </si>
  <si>
    <t>SERVICIO CAMBIO JUEGO DE BANDAS TRASERAS</t>
  </si>
  <si>
    <t>SERVICIO CAMBIO RETENEDOR DE EJE O MARTILLOS BALANCIN</t>
  </si>
  <si>
    <t>SERVICIO CAMBIO FRENO DE AHOGO</t>
  </si>
  <si>
    <t>SERVICIO CAMBIO BANDAS DE FRENO DE EMERGENCIA</t>
  </si>
  <si>
    <t>SERVICIO CAMBIO CILINDRO DE FRENO TRASERO</t>
  </si>
  <si>
    <t>SERVICIO CAMBIO CILINDRO DE FRENO DELANTERO</t>
  </si>
  <si>
    <t>SERVICIO CAMBIO RESORTES BANDAS FRENO TRASERO TP LARGOS</t>
  </si>
  <si>
    <t>SERVICIO CAMBIO RESORTES BANDAS FRENO TRASERO DELGADO</t>
  </si>
  <si>
    <t>SERVICIO CAMBIO GOBERNADOR DE AIRE</t>
  </si>
  <si>
    <t>SERVICIO CAMBIO SUBDIVISADOR DE FRENO</t>
  </si>
  <si>
    <t>SERVICIO CAMBIO PEDAL DE FRENO</t>
  </si>
  <si>
    <t>SERVICIO CAMBIO BOOSTER DEL FRENO</t>
  </si>
  <si>
    <t>SERVICIO GRADUACION DE FRENO</t>
  </si>
  <si>
    <t>SERVICIO CAMBIO AMORTIGUADOR DE AIRE FRENO DE AHOGO</t>
  </si>
  <si>
    <t>SERVICIO CAMBIO DISCO</t>
  </si>
  <si>
    <t>SERVICIO CAMBIO PRENSA</t>
  </si>
  <si>
    <t>SERVICIO CAMBIO BALINERA</t>
  </si>
  <si>
    <t>SERVICIO CAMBIO BAALINERA VOLANTE</t>
  </si>
  <si>
    <t>SERVICIO CAMBIO CREMALLERA DE VOLANTE</t>
  </si>
  <si>
    <t>SERVICIO TOMA FUERZA CAJA</t>
  </si>
  <si>
    <t>SERVICIO CAMBIO CAJA DE CAMBIOS</t>
  </si>
  <si>
    <t>SERVICIO CAMBIO VOLANTE</t>
  </si>
  <si>
    <t>SERVICIO CAMBIO SINCRONIZADORES DE CAMBIOS</t>
  </si>
  <si>
    <t>SERVICIO CAMBIO PIÑONES DE CAMBIOS DE 1,2,3,4,5 Y REVERSA</t>
  </si>
  <si>
    <t>SERVICIO CAMBIO RODAMIENTOS CAJA BALINERAS</t>
  </si>
  <si>
    <t>SERVICIO GRADUAR PRENSA EMBRAGUE</t>
  </si>
  <si>
    <t>SERVICIO CAMBIO TREN FIJO</t>
  </si>
  <si>
    <t>SERVICIO CAMBIO TUERCA Y ARANDELA DE AJUSTE</t>
  </si>
  <si>
    <t>SERVICIO CAMBIO TAPON CAJA</t>
  </si>
  <si>
    <t>SERVICIO DE CALIBRACION DE PRENSA</t>
  </si>
  <si>
    <t>SERVICIO CAMBIO TORNILLOS VOLANTE</t>
  </si>
  <si>
    <t>CAMBIO DE VALVULINA</t>
  </si>
  <si>
    <t>TENSIONAR EMBRAGUE</t>
  </si>
  <si>
    <t>DESMONTAR Y MONTAR CAJA VELOCIDADES</t>
  </si>
  <si>
    <t>SERVICIO DE REPARACION CAJA DE VELOCIDADES</t>
  </si>
  <si>
    <t xml:space="preserve">SERVICIO CAMBIO SOPORTES DE CAJA </t>
  </si>
  <si>
    <t>SERVICIO CAMBIO ORQUILLA DE CAJA</t>
  </si>
  <si>
    <t>SERVICIO CAMBIO HORQUILLA DE CLOSH</t>
  </si>
  <si>
    <t>SERVICIO CAMBIO BARRA DE CAMBIOS</t>
  </si>
  <si>
    <t>SERVICIO CAMBIO RESORTES AJUSTES BARRA</t>
  </si>
  <si>
    <t>SERVICIO CAMBIO BOMBA AUXILIAR DE EMBRAGUE</t>
  </si>
  <si>
    <t>SERVICIO CAMBIO BOMBA PRINCIPAL DE EMBRAGUE</t>
  </si>
  <si>
    <t>EXTRACCIÓN DE TORNILLO Y RECTIFICACION DE ROSCA</t>
  </si>
  <si>
    <t>SERVICIO CAMBIO DE BRAZOS DIRECCION</t>
  </si>
  <si>
    <t>SERVICIO CAMBIO CAÑA DE DIRECCION</t>
  </si>
  <si>
    <t>SERVICIO CAMBIO CRUCETA CAÑA DE DIRECCION</t>
  </si>
  <si>
    <t>SERVICIO CAMBIO CRUCETA DE CARDAN</t>
  </si>
  <si>
    <t>SERVICIO CAMBIO CAJA DE DIRECCION</t>
  </si>
  <si>
    <t>SERVICIO CAMBIO DE LLANTAS</t>
  </si>
  <si>
    <t>SERVICIO CAMBIO TERMINAL DE DIRECCION</t>
  </si>
  <si>
    <t>SERVICIO CAMBIO BRAZO AXIAL CORTO DE DIRECCION</t>
  </si>
  <si>
    <t>SERVICIO CAMBIO SELECTOR SIN FIN</t>
  </si>
  <si>
    <t xml:space="preserve">SERVICIO CAMBIO SIN FIN </t>
  </si>
  <si>
    <t>SERVICIO CAMBIO CAMBIO MUELLES</t>
  </si>
  <si>
    <t>SERVICIO CAMBIO BUJES DE BARRA ESTABILIZADORA</t>
  </si>
  <si>
    <t>SERVICO CAMBIO DADOS CAÑA DE DIRECCION</t>
  </si>
  <si>
    <t>SERVICO CAMBIO GUARDAPOLVO CAÑA DE DIRECCION</t>
  </si>
  <si>
    <t>SERVICO CAMBIO EMPAQUETADURA COMPLETA CAJA DE DIRECION</t>
  </si>
  <si>
    <t>SERVICO CAMBIO TUBERIAS MANGUERAS CAJA DE DIRECCION</t>
  </si>
  <si>
    <t xml:space="preserve">SERVICO CAMBIO CHAPETA PARA ESPARRAGO SOPORTE  </t>
  </si>
  <si>
    <t>SERVICO CAMBIO JUEGO ESPLINDERES</t>
  </si>
  <si>
    <t>SERVICO CAMBIO HOJA DE MUELLE TRASERO PRINCIPAL</t>
  </si>
  <si>
    <t>SERVICO CAMBIO HOJA DE MUELLE TRASERO SEGUNDA</t>
  </si>
  <si>
    <t>SERVICO CAMBIO HOJA DE MUELLE TRASERO TERCERA</t>
  </si>
  <si>
    <t>SERVICO CAMBIO HOJA DE MUELLE TRASERO CUARTA</t>
  </si>
  <si>
    <t>SERVICO CAMBIO HOJA DE MUELLE TRASERO QUINTA</t>
  </si>
  <si>
    <t>SERVICO CAMBIO TORNILLO CENTRAL MUELLE TRASERO</t>
  </si>
  <si>
    <t>SERVICO CAMBIO HOJA DE MUELLE DELANTERO PRINCIPAL</t>
  </si>
  <si>
    <t>SERVICO CAMBIO HOJA DE MUELLE DELANTERO SEGUNDA</t>
  </si>
  <si>
    <t>SERVICO CAMBIO HOJA DE MUELLE DELANTERO TERCERA</t>
  </si>
  <si>
    <t>SERVICO CAMBIO HOJA DE MUELLE DELANTERO CUARTA</t>
  </si>
  <si>
    <t>SERVICO CAMBIO HOJA DE MUELLE DELANTERO QUINTA</t>
  </si>
  <si>
    <t>SERVICO CAMBIO TORNILLO CENTRAL MUELLE DELANTERO</t>
  </si>
  <si>
    <t>SERVICO CAMBIO BIELA DE DIRECCION</t>
  </si>
  <si>
    <t>SERVICO CAMBIO GRAPAS MUELLE TRASERO CON TUERCA</t>
  </si>
  <si>
    <t>SERVICO CAMBIO GRAPAS MUELLE DELANTERO CON TUERCA</t>
  </si>
  <si>
    <t>SERVICO CAMBIO TREN O EJE DELANTERO</t>
  </si>
  <si>
    <t>SERVICO CAMBIO BUJES DE BARRA ESTABILIZADORA</t>
  </si>
  <si>
    <t>SERVICIO SINCRONIZACION Y PUESTA A PUNTO DE MOTOR</t>
  </si>
  <si>
    <t>SERVICIO CAMBIO DE TAPON CARTER ACEITE</t>
  </si>
  <si>
    <t>SERVICIO ARREGLO DE EXOSTO</t>
  </si>
  <si>
    <t>SERVICIO CAMBIO DE KIT  EMBRAGUE (PRENSA, DISCOS, BALINES)</t>
  </si>
  <si>
    <t>SERVICIOS DE SOLDADURAS ESPECIALES</t>
  </si>
  <si>
    <t>SERVICIO CAMBIO DE SOPORTE MOTOR</t>
  </si>
  <si>
    <t>SERVICIO CAMBIO DE TAPA RADIADOR</t>
  </si>
  <si>
    <t>SERVICIO CAMBIO DE PUENTE CAJA</t>
  </si>
  <si>
    <t>SERVICIO CAMBIO Y SUMINISTRO MANGUERA Y ACOPLES PRESION</t>
  </si>
  <si>
    <t>SERVICIO CAMBIO DE CORREA DE SERVICIOS</t>
  </si>
  <si>
    <t>SERVICIO CAMBIO DE RETENES FRONTALES MOTOR</t>
  </si>
  <si>
    <t>SERVICIO CAMBIO Y SUMINISTRO DE FILTRO DE MOTOR</t>
  </si>
  <si>
    <t xml:space="preserve">SERVICIO CAMBIO Y SUMINISTRO FILTRO DE ACEITE </t>
  </si>
  <si>
    <t>SERVICIO REPARACION DE MOTOR</t>
  </si>
  <si>
    <t>SERVICIO CAMBIO ANILLADA DE MOTOR</t>
  </si>
  <si>
    <t>SERVICIO CAMBIO SENSOR DE MOTOR</t>
  </si>
  <si>
    <t>SERVICIO CAMBIO Y SUMINISTRO FILTRO DE AIRE</t>
  </si>
  <si>
    <t>SERVICIO CAMBIO PISTONES DE MOTOR</t>
  </si>
  <si>
    <t>SERVICIO DE RECTIFICADORA DE MOTOR</t>
  </si>
  <si>
    <t>SERVICIO CAMBIO VALVULAS DE ADMISION</t>
  </si>
  <si>
    <t>SERVICIO CAMBIO VALVULAS DE ESCAPE</t>
  </si>
  <si>
    <t>SERVICIO CAMBIO BLOQUE MOTOR</t>
  </si>
  <si>
    <t>SERVICIO CAMBIO CIGÜEÑAL</t>
  </si>
  <si>
    <t>SERVICIO CAMBIO ARBOL DE LEVAS</t>
  </si>
  <si>
    <t>SERVICIO CAMBIO IMPULSADORES</t>
  </si>
  <si>
    <t>SERVICIO CAMBIO RESORTES DE VALVULAS</t>
  </si>
  <si>
    <t>SERVICIO CAMBIO CUÑAS DE VALVULAS</t>
  </si>
  <si>
    <t>SERVICIO CAMBIO CAUCHOS DE VALVULAS</t>
  </si>
  <si>
    <t>SERVICIO CAMBIO ARANDELAS AJUSTE VALVULAS</t>
  </si>
  <si>
    <t>SERVICIO CAMBIO SENSOR DE DETONACION</t>
  </si>
  <si>
    <t xml:space="preserve">SERVICIO CAMBIO TUBERIA DE LUBRICACION DE ACEITE </t>
  </si>
  <si>
    <t>SERVICIO CAMBIO GUIAS DE VALVULAS</t>
  </si>
  <si>
    <t>SERVICIO CAMBIO BIELA DE MOTOR</t>
  </si>
  <si>
    <t>SERVICIO CAMBIO TAPA DE BANCADA</t>
  </si>
  <si>
    <t>SERVICIO CAMBIO TORNILLOS CULATA</t>
  </si>
  <si>
    <t>SERVICIO CAMBIO EMPAQUETADURA CULATA</t>
  </si>
  <si>
    <t>SERVICIO CAMBIO CORREA DE ACCESORIOS</t>
  </si>
  <si>
    <t>SERVICIO CAMBIO PATIN TENSOR</t>
  </si>
  <si>
    <t>SERVICIO CAMBIO RETENEDORES DEL CIGUEÑAL DELANTERO</t>
  </si>
  <si>
    <t>SERVICIO CAMBIO RETENEDORES DEL CIGUEÑAL TRASERO</t>
  </si>
  <si>
    <t>SERVICIO CAMBIO RETENEDORES DEL ARBOL DE LEVAS DELANTERO</t>
  </si>
  <si>
    <t>SERVICIO CAMBIO EMPAQUETADURA DE MOTOR COMPLETA</t>
  </si>
  <si>
    <t>SERVICIO CAMBIO EMPAQUE DEL CARTER</t>
  </si>
  <si>
    <t>CAMBIO DE MANGUERAS DE PRESION</t>
  </si>
  <si>
    <t>SERVICIO CAMBIO TORNILLO DEL CARTER</t>
  </si>
  <si>
    <t>SERVICIO CAMBIO CARTER DE ACEITE</t>
  </si>
  <si>
    <t xml:space="preserve">SERVICIO CAMBIO CASQUETES DE BIELA </t>
  </si>
  <si>
    <t>SERVICIO CAMBIO CASQUETES DE BANCADA</t>
  </si>
  <si>
    <t>SERVICIO CAMBIO MEDIA LUNAS</t>
  </si>
  <si>
    <t>SERVICIO CAMBIO BUJES ARBOL DE LEVAS</t>
  </si>
  <si>
    <t>SERVICIO CAMBIO CORREA DE ALTERNADOR</t>
  </si>
  <si>
    <t>SERVICIO CAMBIO BUJES DE EJES COMPENSADORES</t>
  </si>
  <si>
    <t>SERVICIO CAMBIO PIÑONES DE CIGÜEÑAL</t>
  </si>
  <si>
    <t>SERVICIO CAMBIO PIÑONES DEL ARBOL DE LEVAS</t>
  </si>
  <si>
    <t>SERVICIO CAMBIO PATIN TENSOR DE REPARTICICON</t>
  </si>
  <si>
    <t>SERVICIO CAMBIO ANILLOS PISTONES</t>
  </si>
  <si>
    <t xml:space="preserve">SERVICIO CAMBIO SELLOS DE BLOQUE </t>
  </si>
  <si>
    <t>SERVICIO CAMBIO BOMBA DE ACEITE</t>
  </si>
  <si>
    <t>SERVICIO CAMBIO PIÑON BOMBA DE ACEITE</t>
  </si>
  <si>
    <t>SERVICIO CAMBIO POMA DE ACEITE</t>
  </si>
  <si>
    <t>SERVICIO CAMBIO EMPAQUE TAPA VALVULAS</t>
  </si>
  <si>
    <t>SERVICIO CAMBIO EMPAQUE MULTIPLE DE ESCAPE</t>
  </si>
  <si>
    <t xml:space="preserve">SERVICIO CAMBIO EMPAQUEMULTIPLE DE ADMISION </t>
  </si>
  <si>
    <t>SERVICIO CAMBIO SILENCIADOR EXOSTO</t>
  </si>
  <si>
    <t>SERVICIO CAMBIO EMPAQUE EXOSTO</t>
  </si>
  <si>
    <t>SERVICIO CAMBIO CAUCHOS SOPORTE EXOSTO</t>
  </si>
  <si>
    <t>SERVICIO CAMBIO SOPORTE DE MOTOR</t>
  </si>
  <si>
    <t>SERVICIO CAMBIO GUAYA DE ACELERADOR</t>
  </si>
  <si>
    <t>SERVICIO CAMBIO VALVULA IAC</t>
  </si>
  <si>
    <t>SERVICIO PRUEBA HIDROSTATICA CULATA</t>
  </si>
  <si>
    <t>BAJAR CUNA DE MOTOR PARA CAMBIO SOPORTE MOTOR</t>
  </si>
  <si>
    <t>SERVICIO CALIBRACION VALVULAS MOTOR</t>
  </si>
  <si>
    <t>SERVICIO CAMBIO VALVULA PCV</t>
  </si>
  <si>
    <t>PRUEBA HIDROSTATICA CULATA</t>
  </si>
  <si>
    <t>SERVICIO CAMBIO VALANCINES</t>
  </si>
  <si>
    <t>SERVICIO CAMBIO BUJIA PRECALENTAMIENTO</t>
  </si>
  <si>
    <t>SERVICIO CAMBIO CULATA</t>
  </si>
  <si>
    <t>SERVICIO CAMBIO SOPORTE DE CABINA</t>
  </si>
  <si>
    <t>SERVICIO CAMBIO PUERTA CABINA</t>
  </si>
  <si>
    <t>MANTENIMIENTO Y AJUSTE TORNILLERIA CARROCERIA</t>
  </si>
  <si>
    <t>SERVICIO CAMBIO ESPEJO DERECHO</t>
  </si>
  <si>
    <t>SERVICIO CAMBIO ESPEJORETROVISOR IZQUIERDO</t>
  </si>
  <si>
    <t>SERVICIO CAMBIO ESPEJO RETROVISOR DERECHO</t>
  </si>
  <si>
    <t>SERVICIO CAMBIO VIDRIO LATERAL DERECHO O IZQUIERDO</t>
  </si>
  <si>
    <t>SERVICIO CAMBIO VIDRIO PANORAMICO FRONTAL</t>
  </si>
  <si>
    <t>SERVICIO CAMBIO VIDRIO TRASERO</t>
  </si>
  <si>
    <t xml:space="preserve">SERVICIO CAMBIO PLUMILLAS LIMPIA PARABRISAS </t>
  </si>
  <si>
    <t>IMPERMEABILIZACION CABINA</t>
  </si>
  <si>
    <t>SERVICIO TORNILLERIA CABINA</t>
  </si>
  <si>
    <t>SERVICIO CAMBIO STOP TRASERO</t>
  </si>
  <si>
    <t>SERVICO CABIO GRAPAS SOPORTE CARROCERIA-BASTIDOR</t>
  </si>
  <si>
    <t>SERVICIO CAMBIO MANIJA ELEVAVIDRIO</t>
  </si>
  <si>
    <t>SERVICIO CAMBIO PIBOTE MANIJA ELEVAVIDRIO</t>
  </si>
  <si>
    <t>LATONERIA Y PINTURA PUERTA DERECHA</t>
  </si>
  <si>
    <t>LATONERIA Y PINTURA PUERTA IZQUIERDA</t>
  </si>
  <si>
    <t>LATONERIA Y PINTURA GENERAL DE TODO EL VEHICULO</t>
  </si>
  <si>
    <t xml:space="preserve">SERVICIO CAMBIO CHAPA DE PUERTA </t>
  </si>
  <si>
    <t>SERVICIO CAMBIO SPEED</t>
  </si>
  <si>
    <t>SERVICIO CAMBIO CORONA</t>
  </si>
  <si>
    <t>SERVICIO CAMBIO SATELITES</t>
  </si>
  <si>
    <t xml:space="preserve">SERVICIO CAMBIO PLANETARIOS </t>
  </si>
  <si>
    <t>SERVICIO CAMBIO PASADOR</t>
  </si>
  <si>
    <t>SERVICIO CAMBIO EJES DE RUEDAS</t>
  </si>
  <si>
    <t>SERVICIO CAMBIO EJES FLOTANTES</t>
  </si>
  <si>
    <t>SERVICIO CAMBIO ARANDELAS DE AJUSTES</t>
  </si>
  <si>
    <t>SERVICIO CAMBIO RETENEDOR SPEED</t>
  </si>
  <si>
    <t>SERVICIO Y MANTENIMIENTO DE AJUSTE DIFERENCIAL</t>
  </si>
  <si>
    <t>SERVICIO AJUSTE DIFERENCIAL</t>
  </si>
  <si>
    <t>SERVICIO CAMBIO CRUCETA CARDAN</t>
  </si>
  <si>
    <t>SERVICIO CAMBIO BALINERA CARDAN</t>
  </si>
  <si>
    <t xml:space="preserve">SERVICIO CAMBIO GRAPAS CARDAN </t>
  </si>
  <si>
    <t>SERVICIO CAMBIO RODAMIENTOS CORONA</t>
  </si>
  <si>
    <t>SERVICIO CAMBIO RODAMIENTOS SPED</t>
  </si>
  <si>
    <t>SERVICIO CAMBIO TUBO DE CARDAN</t>
  </si>
  <si>
    <t>SERVICIO CAMBIO CAUCHO DE CARDAN</t>
  </si>
  <si>
    <t>SERVICIO CAMBIO SOPORTE DE CARDAN</t>
  </si>
  <si>
    <t>SERVICIO CAMBIO TANQUE DE HIDRAULICO</t>
  </si>
  <si>
    <t>SERVICIO CAMBIO TUBERIA O MANGUERAS HIDRAULICO</t>
  </si>
  <si>
    <t>SERVICIO CAMBIO CORREA HIDRAULICO</t>
  </si>
  <si>
    <t>SERVICIO CAMBIO POLEA HIDRAULICO</t>
  </si>
  <si>
    <t>SERVICIO CAMBIO CARDAN O EJE DE HIDRAULICO</t>
  </si>
  <si>
    <t>SERVICIO CAMBIO TAPA TANQUE  DE HIDRAULICO</t>
  </si>
  <si>
    <t>REPARACIÓN BOMBA DE HIDRAULICO</t>
  </si>
  <si>
    <t>SERVICIO CAMBIO BOMBA HIDRAULICA CAJA DE DIRECCION</t>
  </si>
  <si>
    <t>SERVICIO CAMBIO EMPAQUETADURA TOMA FUERZA</t>
  </si>
  <si>
    <t>SERVICIO CAMBIO TOMAFUERZA</t>
  </si>
  <si>
    <t>REPARACIÓN VENTILADOR DE CALEFACTOR</t>
  </si>
  <si>
    <t>MANTENIMIENTO DE DUCTOS DE CALEFACCION</t>
  </si>
  <si>
    <t>REPARACIÓN CONEXIÓN ELECTRICA CALEFACCION</t>
  </si>
  <si>
    <t>SERVICIO CAMBIO DE FILTRO HIDRAULICO A AA/C</t>
  </si>
  <si>
    <t>SERVICIO CARGA DE AIRE ACONDICIONADO (GAS REFRIGERANTE)</t>
  </si>
  <si>
    <t>SERVICIO DE CAMBIO Y SUMINSITRO TARJETA DE CONTROLES AIRE ACONDICIONADO</t>
  </si>
  <si>
    <t>SERVICIO CAMBIO CORREA DE AIRE ACONDICIONADO</t>
  </si>
  <si>
    <t>SERVICIO CAMBIO DEL COMPRESOR DE AIRE</t>
  </si>
  <si>
    <t>REPARACION DE COMPRESOR</t>
  </si>
  <si>
    <t>CAMBIO DE TUBERIA AIRE</t>
  </si>
  <si>
    <t>CAMBIO DE MANGUERAS ALTA PRESION</t>
  </si>
  <si>
    <t>REPARACION DE BLOQUEO CENTRAL</t>
  </si>
  <si>
    <t>REPARACION GOBERNADOR DE AIRE</t>
  </si>
  <si>
    <t>CAMBIO DE VALVULAS DE PURGA</t>
  </si>
  <si>
    <t>CAMBIO DE CAMARAS DE AIRE</t>
  </si>
  <si>
    <t>MANTENIMIENTO DE TURBO</t>
  </si>
  <si>
    <t>SERVICIO DE BANCO DE PRUEBA TURBO ALIMENTADOR</t>
  </si>
  <si>
    <t>CAMBIO DE MARIPOSA DE AHOGO</t>
  </si>
  <si>
    <t>MANTENIMIENTO SISTEMA DE AHOGO</t>
  </si>
  <si>
    <t>SERVICIO ROTACION DE LLANTAS</t>
  </si>
  <si>
    <t>SERVICIO LAVADO GENERAL</t>
  </si>
  <si>
    <t>SERVICIO LAVADO DE MOTOR</t>
  </si>
  <si>
    <t>SERVICIO LAVADO DE TAPICERIA</t>
  </si>
  <si>
    <t xml:space="preserve">ARANDELAS DE COBRE </t>
  </si>
  <si>
    <t>SILICONA ULTRAGREY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</si>
</sst>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0_-;\-* #,##0_-;_-* &quot;-&quot;_-;_-@_-"/>
    <numFmt numFmtId="44" formatCode="_-* #,##0.00\ &quot;€&quot;_-;\-* #,##0.00\ &quot;€&quot;_-;_-* &quot;-&quot;??\ &quot;€&quot;_-;_-@_-"/>
    <numFmt numFmtId="164" formatCode="_-&quot;$&quot;\ * #,##0.00_-;\-&quot;$&quot;\ * #,##0.00_-;_-&quot;$&quot;\ * &quot;-&quot;??_-;_-@_-"/>
    <numFmt numFmtId="165" formatCode="yyyy\-mm\-dd;@"/>
    <numFmt numFmtId="166" formatCode="_-&quot;$&quot;\ * #,##0_-;\-&quot;$&quot;\ * #,##0_-;_-&quot;$&quot;\ * &quot;-&quot;_-;_-@_-"/>
    <numFmt numFmtId="167" formatCode="_-&quot;$&quot;\ * #,##0_-;\-&quot;$&quot;\ * #,##0_-;_-&quot;$&quot;\ * &quot;-&quot;??_-;_-@_-"/>
    <numFmt numFmtId="168" formatCode="_-* #,##0.00_-;\-* #,##0.00_-;_-* &quot;-&quot;_-;_-@_-"/>
  </numFmts>
  <fonts count="1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1"/>
      <color rgb="FF292929"/>
      <name val="Arial"/>
      <family val="2"/>
    </font>
    <font>
      <b/>
      <sz val="11"/>
      <color theme="0"/>
      <name val="Arial"/>
      <family val="2"/>
    </font>
    <font>
      <sz val="11"/>
      <name val="Arial"/>
      <family val="2"/>
    </font>
    <font>
      <b/>
      <sz val="11"/>
      <color theme="1"/>
      <name val="Arial"/>
      <family val="2"/>
    </font>
    <font>
      <b/>
      <sz val="12"/>
      <color theme="1"/>
      <name val="Arial"/>
      <family val="2"/>
    </font>
    <font>
      <b/>
      <i/>
      <sz val="11"/>
      <color theme="1"/>
      <name val="Arial"/>
      <family val="2"/>
    </font>
    <font>
      <b/>
      <sz val="12"/>
      <color theme="0"/>
      <name val="Arial"/>
      <family val="2"/>
    </font>
    <font>
      <b/>
      <sz val="10"/>
      <color theme="0"/>
      <name val="Arial"/>
      <family val="2"/>
    </font>
    <font>
      <b/>
      <sz val="11"/>
      <color rgb="FF000000"/>
      <name val="Arial"/>
      <family val="2"/>
      <charset val="1"/>
    </font>
    <font>
      <b/>
      <sz val="10"/>
      <name val="Arial"/>
      <family val="2"/>
    </font>
    <font>
      <sz val="8"/>
      <color rgb="FF000000"/>
      <name val="Arial"/>
      <family val="2"/>
    </font>
    <font>
      <sz val="10"/>
      <color theme="1"/>
      <name val="Arial"/>
      <family val="2"/>
    </font>
    <font>
      <b/>
      <sz val="9"/>
      <color indexed="81"/>
      <name val="Tahoma"/>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FFFFFF"/>
        <bgColor rgb="FFFFFFCC"/>
      </patternFill>
    </fill>
  </fills>
  <borders count="21">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medium">
        <color indexed="64"/>
      </bottom>
      <diagonal/>
    </border>
    <border>
      <left/>
      <right/>
      <top style="medium">
        <color indexed="64"/>
      </top>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s>
  <cellStyleXfs count="4">
    <xf numFmtId="0" fontId="0" fillId="0" borderId="0"/>
    <xf numFmtId="41"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97">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10" fontId="2" fillId="2" borderId="0" xfId="0" applyNumberFormat="1" applyFont="1" applyFill="1" applyProtection="1">
      <protection hidden="1"/>
    </xf>
    <xf numFmtId="164" fontId="2" fillId="2" borderId="0" xfId="0" applyNumberFormat="1" applyFont="1" applyFill="1" applyProtection="1">
      <protection hidden="1"/>
    </xf>
    <xf numFmtId="0" fontId="0" fillId="2" borderId="0" xfId="0" applyFill="1" applyProtection="1">
      <protection hidden="1"/>
    </xf>
    <xf numFmtId="0" fontId="2" fillId="0" borderId="0" xfId="0" applyFont="1" applyAlignment="1" applyProtection="1">
      <alignment vertical="center"/>
      <protection hidden="1"/>
    </xf>
    <xf numFmtId="164" fontId="7" fillId="2" borderId="0" xfId="0" applyNumberFormat="1" applyFont="1" applyFill="1" applyAlignment="1" applyProtection="1">
      <alignment horizontal="left" vertical="center"/>
      <protection hidden="1"/>
    </xf>
    <xf numFmtId="0" fontId="7" fillId="2" borderId="0" xfId="0" applyFont="1" applyFill="1" applyProtection="1">
      <protection hidden="1"/>
    </xf>
    <xf numFmtId="0" fontId="8" fillId="0" borderId="0" xfId="0" applyFont="1" applyAlignment="1" applyProtection="1">
      <alignment vertical="top" wrapText="1"/>
      <protection locked="0"/>
    </xf>
    <xf numFmtId="0" fontId="2" fillId="2" borderId="0" xfId="0" applyFont="1" applyFill="1" applyAlignment="1" applyProtection="1">
      <alignment vertical="center"/>
      <protection hidden="1"/>
    </xf>
    <xf numFmtId="0" fontId="11" fillId="2" borderId="0" xfId="0" applyFont="1" applyFill="1" applyAlignment="1" applyProtection="1">
      <alignment vertical="center" wrapText="1"/>
      <protection hidden="1"/>
    </xf>
    <xf numFmtId="0" fontId="5" fillId="3" borderId="15" xfId="0" applyFont="1" applyFill="1" applyBorder="1" applyAlignment="1" applyProtection="1">
      <alignment horizontal="center" vertical="center" wrapText="1"/>
      <protection hidden="1"/>
    </xf>
    <xf numFmtId="0" fontId="6" fillId="0" borderId="11" xfId="0" applyFont="1" applyBorder="1" applyAlignment="1" applyProtection="1">
      <alignment horizontal="center" vertical="center" wrapText="1"/>
      <protection hidden="1"/>
    </xf>
    <xf numFmtId="166" fontId="12" fillId="5" borderId="11" xfId="0" applyNumberFormat="1" applyFont="1" applyFill="1" applyBorder="1" applyAlignment="1" applyProtection="1">
      <alignment horizontal="right" vertical="center" shrinkToFit="1"/>
      <protection hidden="1"/>
    </xf>
    <xf numFmtId="10" fontId="6" fillId="2" borderId="11" xfId="3" applyNumberFormat="1" applyFont="1" applyFill="1" applyBorder="1" applyAlignment="1" applyProtection="1">
      <alignment horizontal="center" vertical="center"/>
      <protection hidden="1"/>
    </xf>
    <xf numFmtId="167" fontId="6" fillId="2" borderId="11" xfId="2" applyNumberFormat="1" applyFont="1" applyFill="1" applyBorder="1" applyAlignment="1" applyProtection="1">
      <alignment horizontal="center" vertical="center"/>
      <protection hidden="1"/>
    </xf>
    <xf numFmtId="44" fontId="6" fillId="4" borderId="11" xfId="2" applyFont="1" applyFill="1" applyBorder="1" applyAlignment="1" applyProtection="1">
      <alignment horizontal="center" vertical="center"/>
      <protection locked="0"/>
    </xf>
    <xf numFmtId="9" fontId="13" fillId="0" borderId="11" xfId="3" applyFont="1" applyFill="1" applyBorder="1" applyAlignment="1" applyProtection="1">
      <alignment horizontal="center" vertical="center" wrapText="1"/>
      <protection hidden="1"/>
    </xf>
    <xf numFmtId="9" fontId="2" fillId="4" borderId="11" xfId="1" applyNumberFormat="1" applyFont="1" applyFill="1" applyBorder="1" applyAlignment="1" applyProtection="1">
      <alignment horizontal="left" vertical="center" wrapText="1"/>
      <protection locked="0"/>
    </xf>
    <xf numFmtId="41" fontId="2" fillId="0" borderId="11" xfId="1" applyFont="1" applyFill="1" applyBorder="1" applyAlignment="1" applyProtection="1">
      <alignment horizontal="left" vertical="center" wrapText="1"/>
      <protection hidden="1"/>
    </xf>
    <xf numFmtId="168" fontId="2" fillId="0" borderId="11" xfId="1" applyNumberFormat="1" applyFont="1" applyFill="1" applyBorder="1" applyAlignment="1" applyProtection="1">
      <alignment horizontal="left" vertical="center" wrapText="1"/>
      <protection hidden="1"/>
    </xf>
    <xf numFmtId="0" fontId="7" fillId="2" borderId="0" xfId="0" applyFont="1" applyFill="1" applyAlignment="1" applyProtection="1">
      <alignment horizontal="justify" vertical="center" wrapText="1"/>
      <protection hidden="1"/>
    </xf>
    <xf numFmtId="0" fontId="2" fillId="2" borderId="0" xfId="0" applyFont="1" applyFill="1" applyAlignment="1" applyProtection="1">
      <alignment horizontal="left" vertical="center" wrapText="1"/>
      <protection hidden="1"/>
    </xf>
    <xf numFmtId="0" fontId="7" fillId="2" borderId="0" xfId="0" applyFont="1" applyFill="1" applyAlignment="1" applyProtection="1">
      <alignment vertical="center" wrapText="1"/>
      <protection hidden="1"/>
    </xf>
    <xf numFmtId="0" fontId="2" fillId="2" borderId="0" xfId="0" applyFont="1" applyFill="1" applyAlignment="1" applyProtection="1">
      <alignment vertical="center" wrapText="1"/>
      <protection hidden="1"/>
    </xf>
    <xf numFmtId="0" fontId="7" fillId="2" borderId="0" xfId="0" applyFont="1" applyFill="1" applyAlignment="1" applyProtection="1">
      <alignment vertical="center" wrapText="1"/>
      <protection locked="0"/>
    </xf>
    <xf numFmtId="0" fontId="0" fillId="2" borderId="0" xfId="0" applyFill="1"/>
    <xf numFmtId="0" fontId="14" fillId="2" borderId="0" xfId="0" applyFont="1" applyFill="1" applyAlignment="1">
      <alignment vertical="center" wrapText="1"/>
    </xf>
    <xf numFmtId="0" fontId="14" fillId="2" borderId="0" xfId="0" applyFont="1" applyFill="1" applyAlignment="1">
      <alignment vertical="top" wrapText="1"/>
    </xf>
    <xf numFmtId="0" fontId="2" fillId="0" borderId="15" xfId="0" applyFont="1" applyBorder="1" applyAlignment="1">
      <alignment wrapText="1"/>
    </xf>
    <xf numFmtId="0" fontId="2" fillId="0" borderId="19" xfId="0" applyFont="1" applyBorder="1" applyAlignment="1">
      <alignment wrapText="1"/>
    </xf>
    <xf numFmtId="0" fontId="2" fillId="0" borderId="4" xfId="0" applyFont="1" applyBorder="1" applyAlignment="1">
      <alignment wrapText="1"/>
    </xf>
    <xf numFmtId="0" fontId="6" fillId="0" borderId="4" xfId="0" applyFont="1" applyBorder="1" applyAlignment="1" applyProtection="1">
      <alignment horizontal="left" vertical="center" wrapText="1"/>
      <protection hidden="1"/>
    </xf>
    <xf numFmtId="3" fontId="6" fillId="0" borderId="4" xfId="0" applyNumberFormat="1" applyFont="1" applyBorder="1" applyAlignment="1" applyProtection="1">
      <alignment horizontal="left" vertical="center" wrapText="1"/>
      <protection hidden="1"/>
    </xf>
    <xf numFmtId="0" fontId="6" fillId="0" borderId="15" xfId="0" applyFont="1" applyBorder="1" applyAlignment="1" applyProtection="1">
      <alignment horizontal="left" vertical="center" wrapText="1"/>
      <protection hidden="1"/>
    </xf>
    <xf numFmtId="3" fontId="6" fillId="0" borderId="15" xfId="0" applyNumberFormat="1" applyFont="1" applyBorder="1" applyAlignment="1" applyProtection="1">
      <alignment horizontal="left" vertical="center" wrapText="1"/>
      <protection hidden="1"/>
    </xf>
    <xf numFmtId="0" fontId="2" fillId="0" borderId="15" xfId="0" applyFont="1" applyBorder="1" applyAlignment="1">
      <alignment vertical="center" wrapText="1"/>
    </xf>
    <xf numFmtId="0" fontId="2" fillId="0" borderId="20" xfId="0" applyFont="1" applyBorder="1" applyAlignment="1">
      <alignment vertical="center" wrapText="1"/>
    </xf>
    <xf numFmtId="0" fontId="2" fillId="2" borderId="0" xfId="0" applyFont="1" applyFill="1" applyAlignment="1" applyProtection="1">
      <alignment horizontal="center" wrapText="1"/>
      <protection hidden="1"/>
    </xf>
    <xf numFmtId="0" fontId="14" fillId="2" borderId="0" xfId="0" applyFont="1" applyFill="1" applyAlignment="1">
      <alignment horizontal="center" vertical="center" wrapText="1"/>
    </xf>
    <xf numFmtId="0" fontId="14" fillId="2" borderId="0" xfId="0" applyFont="1" applyFill="1" applyAlignment="1">
      <alignment horizontal="center"/>
    </xf>
    <xf numFmtId="0" fontId="14" fillId="2" borderId="0" xfId="0" applyFont="1" applyFill="1" applyAlignment="1">
      <alignment horizontal="right" vertical="top" wrapText="1"/>
    </xf>
    <xf numFmtId="0" fontId="15" fillId="2" borderId="0" xfId="0" applyFont="1" applyFill="1" applyAlignment="1" applyProtection="1">
      <alignment horizontal="right"/>
      <protection hidden="1"/>
    </xf>
    <xf numFmtId="0" fontId="5" fillId="3" borderId="16" xfId="0" applyFont="1" applyFill="1" applyBorder="1" applyAlignment="1" applyProtection="1">
      <alignment horizontal="center" vertical="center" wrapText="1"/>
      <protection hidden="1"/>
    </xf>
    <xf numFmtId="0" fontId="5" fillId="3" borderId="0" xfId="0" applyFont="1" applyFill="1" applyAlignment="1" applyProtection="1">
      <alignment horizontal="center" vertical="center" wrapText="1"/>
      <protection hidden="1"/>
    </xf>
    <xf numFmtId="0" fontId="7" fillId="2" borderId="2" xfId="0" applyFont="1" applyFill="1" applyBorder="1" applyAlignment="1" applyProtection="1">
      <alignment horizontal="justify" vertical="center" wrapText="1"/>
      <protection hidden="1"/>
    </xf>
    <xf numFmtId="0" fontId="7" fillId="2" borderId="3" xfId="0" applyFont="1" applyFill="1" applyBorder="1" applyAlignment="1" applyProtection="1">
      <alignment horizontal="justify" vertical="center" wrapText="1"/>
      <protection hidden="1"/>
    </xf>
    <xf numFmtId="0" fontId="7" fillId="2" borderId="4" xfId="0" applyFont="1" applyFill="1" applyBorder="1" applyAlignment="1" applyProtection="1">
      <alignment horizontal="justify" vertical="center" wrapText="1"/>
      <protection hidden="1"/>
    </xf>
    <xf numFmtId="0" fontId="7" fillId="4" borderId="2" xfId="0" applyFont="1" applyFill="1" applyBorder="1" applyAlignment="1" applyProtection="1">
      <alignment horizontal="center" vertical="top" wrapText="1"/>
      <protection locked="0"/>
    </xf>
    <xf numFmtId="0" fontId="7" fillId="4" borderId="3" xfId="0" applyFont="1" applyFill="1" applyBorder="1" applyAlignment="1" applyProtection="1">
      <alignment horizontal="center" vertical="top" wrapText="1"/>
      <protection locked="0"/>
    </xf>
    <xf numFmtId="0" fontId="7" fillId="4" borderId="4" xfId="0" applyFont="1" applyFill="1" applyBorder="1" applyAlignment="1" applyProtection="1">
      <alignment horizontal="center" vertical="top" wrapText="1"/>
      <protection locked="0"/>
    </xf>
    <xf numFmtId="0" fontId="7" fillId="2" borderId="0" xfId="0" applyFont="1" applyFill="1" applyAlignment="1" applyProtection="1">
      <alignment horizontal="center" vertical="center" wrapText="1"/>
      <protection locked="0"/>
    </xf>
    <xf numFmtId="0" fontId="7" fillId="2" borderId="17" xfId="0" applyFont="1" applyFill="1" applyBorder="1" applyAlignment="1" applyProtection="1">
      <alignment horizontal="center" vertical="center" wrapText="1"/>
      <protection locked="0"/>
    </xf>
    <xf numFmtId="0" fontId="7" fillId="4" borderId="18" xfId="0" applyFont="1" applyFill="1" applyBorder="1" applyAlignment="1" applyProtection="1">
      <alignment horizontal="center"/>
      <protection locked="0"/>
    </xf>
    <xf numFmtId="0" fontId="7" fillId="4" borderId="0" xfId="0" applyFont="1" applyFill="1" applyAlignment="1" applyProtection="1">
      <alignment horizontal="center"/>
      <protection locked="0"/>
    </xf>
    <xf numFmtId="0" fontId="5" fillId="3" borderId="15" xfId="0" applyFont="1" applyFill="1" applyBorder="1" applyAlignment="1" applyProtection="1">
      <alignment horizontal="center" vertical="center" wrapText="1"/>
      <protection hidden="1"/>
    </xf>
    <xf numFmtId="0" fontId="5" fillId="3" borderId="1" xfId="0" applyFont="1" applyFill="1" applyBorder="1" applyAlignment="1" applyProtection="1">
      <alignment horizontal="center" vertical="center" wrapText="1"/>
      <protection hidden="1"/>
    </xf>
    <xf numFmtId="0" fontId="5" fillId="3" borderId="11" xfId="0" applyFont="1" applyFill="1" applyBorder="1" applyAlignment="1" applyProtection="1">
      <alignment horizontal="center" vertical="center" wrapText="1"/>
      <protection hidden="1"/>
    </xf>
    <xf numFmtId="0" fontId="5" fillId="3" borderId="2" xfId="0" applyFont="1" applyFill="1" applyBorder="1" applyAlignment="1" applyProtection="1">
      <alignment horizontal="center" vertical="center"/>
      <protection hidden="1"/>
    </xf>
    <xf numFmtId="0" fontId="5" fillId="3" borderId="3" xfId="0" applyFont="1" applyFill="1" applyBorder="1" applyAlignment="1" applyProtection="1">
      <alignment horizontal="center" vertical="center"/>
      <protection hidden="1"/>
    </xf>
    <xf numFmtId="0" fontId="5" fillId="3" borderId="4" xfId="0" applyFont="1" applyFill="1" applyBorder="1" applyAlignment="1" applyProtection="1">
      <alignment horizontal="center" vertical="center"/>
      <protection hidden="1"/>
    </xf>
    <xf numFmtId="0" fontId="5" fillId="3" borderId="0" xfId="0" applyFont="1" applyFill="1" applyAlignment="1" applyProtection="1">
      <alignment horizontal="center" vertical="center"/>
      <protection hidden="1"/>
    </xf>
    <xf numFmtId="0" fontId="2" fillId="2" borderId="15" xfId="0" applyFont="1" applyFill="1" applyBorder="1" applyAlignment="1" applyProtection="1">
      <alignment horizontal="justify" vertical="center" wrapText="1"/>
      <protection hidden="1"/>
    </xf>
    <xf numFmtId="0" fontId="2" fillId="2" borderId="2" xfId="0" applyFont="1" applyFill="1" applyBorder="1" applyAlignment="1" applyProtection="1">
      <alignment horizontal="justify" vertical="center" wrapText="1"/>
      <protection hidden="1"/>
    </xf>
    <xf numFmtId="0" fontId="2" fillId="2" borderId="3" xfId="0" applyFont="1" applyFill="1" applyBorder="1" applyAlignment="1" applyProtection="1">
      <alignment horizontal="justify" vertical="center" wrapText="1"/>
      <protection hidden="1"/>
    </xf>
    <xf numFmtId="0" fontId="2" fillId="2" borderId="4" xfId="0" applyFont="1" applyFill="1" applyBorder="1" applyAlignment="1" applyProtection="1">
      <alignment horizontal="justify" vertical="center" wrapText="1"/>
      <protection hidden="1"/>
    </xf>
    <xf numFmtId="0" fontId="10" fillId="3" borderId="10" xfId="0" applyFont="1" applyFill="1" applyBorder="1" applyAlignment="1" applyProtection="1">
      <alignment horizontal="center" vertical="center" wrapText="1"/>
      <protection hidden="1"/>
    </xf>
    <xf numFmtId="0" fontId="10" fillId="3" borderId="14" xfId="0" applyFont="1" applyFill="1" applyBorder="1" applyAlignment="1" applyProtection="1">
      <alignment horizontal="center" vertical="center" wrapText="1"/>
      <protection hidden="1"/>
    </xf>
    <xf numFmtId="10" fontId="5" fillId="3" borderId="15" xfId="0" applyNumberFormat="1" applyFont="1" applyFill="1" applyBorder="1" applyAlignment="1" applyProtection="1">
      <alignment horizontal="center" vertical="center" wrapText="1"/>
      <protection hidden="1"/>
    </xf>
    <xf numFmtId="164" fontId="5" fillId="3" borderId="15" xfId="0" applyNumberFormat="1" applyFont="1" applyFill="1" applyBorder="1" applyAlignment="1" applyProtection="1">
      <alignment horizontal="center" vertical="center" wrapText="1"/>
      <protection hidden="1"/>
    </xf>
    <xf numFmtId="0" fontId="5" fillId="3" borderId="2" xfId="0" applyFont="1" applyFill="1" applyBorder="1" applyAlignment="1" applyProtection="1">
      <alignment horizontal="left" vertical="center"/>
      <protection hidden="1"/>
    </xf>
    <xf numFmtId="0" fontId="5" fillId="3" borderId="4" xfId="0" applyFont="1" applyFill="1" applyBorder="1" applyAlignment="1" applyProtection="1">
      <alignment horizontal="left" vertical="center"/>
      <protection hidden="1"/>
    </xf>
    <xf numFmtId="165" fontId="6" fillId="4" borderId="2" xfId="0" applyNumberFormat="1" applyFont="1" applyFill="1" applyBorder="1" applyAlignment="1" applyProtection="1">
      <alignment horizontal="center" vertical="center" wrapText="1"/>
      <protection locked="0"/>
    </xf>
    <xf numFmtId="165" fontId="6" fillId="4" borderId="4" xfId="0" applyNumberFormat="1" applyFont="1" applyFill="1" applyBorder="1" applyAlignment="1" applyProtection="1">
      <alignment horizontal="center" vertical="center" wrapText="1"/>
      <protection locked="0"/>
    </xf>
    <xf numFmtId="0" fontId="2" fillId="2" borderId="0" xfId="0" applyFont="1" applyFill="1" applyAlignment="1" applyProtection="1">
      <alignment horizontal="center"/>
      <protection hidden="1"/>
    </xf>
    <xf numFmtId="0" fontId="8" fillId="0" borderId="8" xfId="0" applyFont="1" applyBorder="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8" fillId="0" borderId="10" xfId="0" applyFont="1" applyBorder="1" applyAlignment="1" applyProtection="1">
      <alignment horizontal="left" vertical="center" wrapText="1"/>
      <protection locked="0"/>
    </xf>
    <xf numFmtId="0" fontId="8" fillId="0" borderId="12" xfId="0" applyFont="1" applyBorder="1" applyAlignment="1" applyProtection="1">
      <alignment horizontal="left" vertical="center" wrapText="1"/>
      <protection locked="0"/>
    </xf>
    <xf numFmtId="0" fontId="8" fillId="0" borderId="13" xfId="0" applyFont="1" applyBorder="1" applyAlignment="1" applyProtection="1">
      <alignment horizontal="left" vertical="center" wrapText="1"/>
      <protection locked="0"/>
    </xf>
    <xf numFmtId="0" fontId="8" fillId="0" borderId="14" xfId="0" applyFont="1" applyBorder="1" applyAlignment="1" applyProtection="1">
      <alignment horizontal="left" vertical="center" wrapText="1"/>
      <protection locked="0"/>
    </xf>
    <xf numFmtId="0" fontId="3" fillId="0" borderId="0" xfId="0" applyFont="1" applyAlignment="1" applyProtection="1">
      <alignment vertical="top" wrapText="1"/>
      <protection hidden="1"/>
    </xf>
    <xf numFmtId="0" fontId="2" fillId="2" borderId="1" xfId="0" applyFont="1" applyFill="1" applyBorder="1" applyAlignment="1" applyProtection="1">
      <alignment horizontal="center"/>
      <protection hidden="1"/>
    </xf>
    <xf numFmtId="0" fontId="2" fillId="2" borderId="7" xfId="0" applyFont="1" applyFill="1" applyBorder="1" applyAlignment="1" applyProtection="1">
      <alignment horizontal="center"/>
      <protection hidden="1"/>
    </xf>
    <xf numFmtId="0" fontId="2" fillId="2" borderId="11" xfId="0" applyFont="1" applyFill="1" applyBorder="1" applyAlignment="1" applyProtection="1">
      <alignment horizontal="center"/>
      <protection hidden="1"/>
    </xf>
    <xf numFmtId="0" fontId="4" fillId="0" borderId="2"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6"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12" xfId="0" applyFont="1" applyBorder="1" applyAlignment="1" applyProtection="1">
      <alignment horizontal="center" vertical="center" wrapText="1"/>
      <protection hidden="1"/>
    </xf>
    <xf numFmtId="0" fontId="4" fillId="0" borderId="13" xfId="0" applyFont="1" applyBorder="1" applyAlignment="1" applyProtection="1">
      <alignment horizontal="center" vertical="center" wrapText="1"/>
      <protection hidden="1"/>
    </xf>
    <xf numFmtId="0" fontId="4" fillId="0" borderId="14" xfId="0" applyFont="1" applyBorder="1" applyAlignment="1" applyProtection="1">
      <alignment horizontal="center" vertical="center" wrapText="1"/>
      <protection hidden="1"/>
    </xf>
  </cellXfs>
  <cellStyles count="4">
    <cellStyle name="Millares [0]" xfId="1" builtinId="6"/>
    <cellStyle name="Moneda" xfId="2" builtinId="4"/>
    <cellStyle name="Normal" xfId="0" builtinId="0"/>
    <cellStyle name="Porcentaje" xfId="3" builtinId="5"/>
  </cellStyles>
  <dxfs count="5">
    <dxf>
      <font>
        <color rgb="FF006100"/>
      </font>
      <fill>
        <patternFill>
          <bgColor rgb="FFC6EFCE"/>
        </patternFill>
      </fill>
    </dxf>
    <dxf>
      <font>
        <b val="0"/>
        <i val="0"/>
        <color theme="6" tint="-0.499984740745262"/>
      </font>
      <fill>
        <patternFill>
          <bgColor theme="5" tint="0.59996337778862885"/>
        </patternFill>
      </fill>
    </dxf>
    <dxf>
      <font>
        <color rgb="FFC00000"/>
      </font>
      <fill>
        <patternFill>
          <bgColor theme="5" tint="0.59996337778862885"/>
        </patternFill>
      </fill>
    </dxf>
    <dxf>
      <font>
        <color theme="6" tint="-0.499984740745262"/>
      </font>
      <fill>
        <patternFill>
          <bgColor rgb="FFC6E6A2"/>
        </patternFill>
      </fill>
    </dxf>
    <dxf>
      <font>
        <color theme="9" tint="-0.499984740745262"/>
      </font>
      <fill>
        <patternFill>
          <bgColor rgb="FFFFFFB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133350</xdr:colOff>
      <xdr:row>1</xdr:row>
      <xdr:rowOff>36740</xdr:rowOff>
    </xdr:from>
    <xdr:to>
      <xdr:col>2</xdr:col>
      <xdr:colOff>133350</xdr:colOff>
      <xdr:row>4</xdr:row>
      <xdr:rowOff>148661</xdr:rowOff>
    </xdr:to>
    <xdr:pic>
      <xdr:nvPicPr>
        <xdr:cNvPr id="2" name="Imagen 1">
          <a:extLst>
            <a:ext uri="{FF2B5EF4-FFF2-40B4-BE49-F238E27FC236}">
              <a16:creationId xmlns:a16="http://schemas.microsoft.com/office/drawing/2014/main" id="{41775C2C-99F9-460F-807A-451A965264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1490" y="36740"/>
          <a:ext cx="462643" cy="713901"/>
        </a:xfrm>
        <a:prstGeom prst="rect">
          <a:avLst/>
        </a:prstGeom>
        <a:noFill/>
        <a:ln>
          <a:noFill/>
        </a:ln>
      </xdr:spPr>
    </xdr:pic>
    <xdr:clientData/>
  </xdr:twoCellAnchor>
  <xdr:twoCellAnchor editAs="oneCell">
    <xdr:from>
      <xdr:col>2</xdr:col>
      <xdr:colOff>160020</xdr:colOff>
      <xdr:row>1</xdr:row>
      <xdr:rowOff>30480</xdr:rowOff>
    </xdr:from>
    <xdr:to>
      <xdr:col>2</xdr:col>
      <xdr:colOff>624840</xdr:colOff>
      <xdr:row>4</xdr:row>
      <xdr:rowOff>163780</xdr:rowOff>
    </xdr:to>
    <xdr:pic>
      <xdr:nvPicPr>
        <xdr:cNvPr id="3" name="Imagen 2">
          <a:extLst>
            <a:ext uri="{FF2B5EF4-FFF2-40B4-BE49-F238E27FC236}">
              <a16:creationId xmlns:a16="http://schemas.microsoft.com/office/drawing/2014/main" id="{353070BD-5063-ED15-E4D4-1FA9331788C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8160" y="30480"/>
          <a:ext cx="464820" cy="73528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9JUSTIFICACION%20DE%20PRECIOS%20ALTAMENTE%20BAJOS%20ABSr132_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STIFICACION DE PRECIOS BAJOS"/>
      <sheetName val="PRECIOS BAJOS TRACTO SUCESIVO"/>
      <sheetName val="Hoja Aux"/>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C563"/>
  <sheetViews>
    <sheetView tabSelected="1" topLeftCell="A2" workbookViewId="0">
      <selection activeCell="E23" sqref="E23"/>
    </sheetView>
  </sheetViews>
  <sheetFormatPr baseColWidth="10" defaultColWidth="0" defaultRowHeight="14.4" zeroHeight="1" x14ac:dyDescent="0.3"/>
  <cols>
    <col min="1" max="1" width="1.88671875" style="5" customWidth="1"/>
    <col min="2" max="2" width="3.33203125" style="1" customWidth="1"/>
    <col min="3" max="3" width="11.109375" style="1" customWidth="1"/>
    <col min="4" max="4" width="61.5546875" style="1" customWidth="1"/>
    <col min="5" max="5" width="21.5546875" style="1" customWidth="1"/>
    <col min="6" max="6" width="22.109375" style="3" customWidth="1"/>
    <col min="7" max="7" width="19.5546875" style="4" customWidth="1"/>
    <col min="8" max="8" width="28.44140625" style="4" customWidth="1"/>
    <col min="9" max="9" width="28.33203125" style="1" customWidth="1"/>
    <col min="10" max="10" width="17" style="1" customWidth="1"/>
    <col min="11" max="11" width="27.44140625" style="1" customWidth="1"/>
    <col min="12" max="12" width="17" style="1" customWidth="1"/>
    <col min="13" max="13" width="27.44140625" style="1" customWidth="1"/>
    <col min="14" max="14" width="17" style="1" customWidth="1"/>
    <col min="15" max="15" width="27.44140625" style="1" customWidth="1"/>
    <col min="16" max="16" width="17" style="1" customWidth="1"/>
    <col min="17" max="17" width="23.5546875" style="1" customWidth="1"/>
    <col min="18" max="18" width="25.33203125" style="1" customWidth="1"/>
    <col min="19" max="47" width="0" style="5" hidden="1" customWidth="1"/>
    <col min="48" max="16382" width="11.44140625" style="5" hidden="1"/>
    <col min="16383" max="16383" width="1.88671875" style="5" hidden="1" customWidth="1"/>
    <col min="16384" max="16384" width="1" style="5" customWidth="1"/>
  </cols>
  <sheetData>
    <row r="1" spans="2:18" s="1" customFormat="1" ht="13.8" hidden="1" x14ac:dyDescent="0.25">
      <c r="C1" s="2"/>
      <c r="F1" s="3"/>
      <c r="G1" s="4"/>
      <c r="H1" s="4"/>
    </row>
    <row r="2" spans="2:18" s="1" customFormat="1" ht="15.75" customHeight="1" x14ac:dyDescent="0.25">
      <c r="B2" s="82"/>
      <c r="C2" s="83"/>
      <c r="D2" s="86" t="s">
        <v>0</v>
      </c>
      <c r="E2" s="87"/>
      <c r="F2" s="87"/>
      <c r="G2" s="87"/>
      <c r="H2" s="87"/>
      <c r="I2" s="87"/>
      <c r="J2" s="87"/>
      <c r="K2" s="87"/>
      <c r="L2" s="87"/>
      <c r="M2" s="87"/>
      <c r="N2" s="87"/>
      <c r="O2" s="87"/>
      <c r="P2" s="88"/>
      <c r="Q2" s="89" t="s">
        <v>1</v>
      </c>
      <c r="R2" s="90"/>
    </row>
    <row r="3" spans="2:18" s="1" customFormat="1" ht="15.75" customHeight="1" x14ac:dyDescent="0.25">
      <c r="B3" s="82"/>
      <c r="C3" s="84"/>
      <c r="D3" s="86" t="s">
        <v>2</v>
      </c>
      <c r="E3" s="87"/>
      <c r="F3" s="87"/>
      <c r="G3" s="87"/>
      <c r="H3" s="87"/>
      <c r="I3" s="87"/>
      <c r="J3" s="87"/>
      <c r="K3" s="87"/>
      <c r="L3" s="87"/>
      <c r="M3" s="87"/>
      <c r="N3" s="87"/>
      <c r="O3" s="87"/>
      <c r="P3" s="88"/>
      <c r="Q3" s="89" t="s">
        <v>3</v>
      </c>
      <c r="R3" s="90"/>
    </row>
    <row r="4" spans="2:18" s="1" customFormat="1" ht="16.5" customHeight="1" x14ac:dyDescent="0.25">
      <c r="B4" s="82"/>
      <c r="C4" s="84"/>
      <c r="D4" s="91" t="s">
        <v>4</v>
      </c>
      <c r="E4" s="92"/>
      <c r="F4" s="92"/>
      <c r="G4" s="92"/>
      <c r="H4" s="92"/>
      <c r="I4" s="92"/>
      <c r="J4" s="92"/>
      <c r="K4" s="92"/>
      <c r="L4" s="92"/>
      <c r="M4" s="92"/>
      <c r="N4" s="92"/>
      <c r="O4" s="92"/>
      <c r="P4" s="93"/>
      <c r="Q4" s="89" t="s">
        <v>5</v>
      </c>
      <c r="R4" s="90"/>
    </row>
    <row r="5" spans="2:18" s="1" customFormat="1" ht="13.8" x14ac:dyDescent="0.25">
      <c r="B5" s="82"/>
      <c r="C5" s="85"/>
      <c r="D5" s="94"/>
      <c r="E5" s="95"/>
      <c r="F5" s="95"/>
      <c r="G5" s="95"/>
      <c r="H5" s="95"/>
      <c r="I5" s="95"/>
      <c r="J5" s="95"/>
      <c r="K5" s="95"/>
      <c r="L5" s="95"/>
      <c r="M5" s="95"/>
      <c r="N5" s="95"/>
      <c r="O5" s="95"/>
      <c r="P5" s="96"/>
      <c r="Q5" s="89" t="s">
        <v>6</v>
      </c>
      <c r="R5" s="90"/>
    </row>
    <row r="6" spans="2:18" x14ac:dyDescent="0.3"/>
    <row r="7" spans="2:18" s="1" customFormat="1" ht="13.8" x14ac:dyDescent="0.25">
      <c r="C7" s="6" t="s">
        <v>7</v>
      </c>
      <c r="F7" s="3"/>
      <c r="G7" s="4"/>
      <c r="H7" s="4"/>
    </row>
    <row r="8" spans="2:18" s="1" customFormat="1" ht="6" customHeight="1" x14ac:dyDescent="0.25">
      <c r="F8" s="3"/>
      <c r="G8" s="4"/>
      <c r="H8" s="4"/>
    </row>
    <row r="9" spans="2:18" s="1" customFormat="1" ht="22.2" customHeight="1" x14ac:dyDescent="0.25">
      <c r="C9" s="71" t="s">
        <v>8</v>
      </c>
      <c r="D9" s="72"/>
      <c r="E9" s="73" t="s">
        <v>9</v>
      </c>
      <c r="F9" s="74"/>
      <c r="G9" s="4"/>
      <c r="H9" s="7"/>
      <c r="I9" s="75"/>
      <c r="J9" s="75"/>
    </row>
    <row r="10" spans="2:18" s="1" customFormat="1" ht="13.8" x14ac:dyDescent="0.25">
      <c r="F10" s="3"/>
      <c r="G10" s="4"/>
      <c r="H10" s="4"/>
    </row>
    <row r="11" spans="2:18" x14ac:dyDescent="0.3">
      <c r="C11" s="8" t="s">
        <v>10</v>
      </c>
      <c r="F11" s="1"/>
      <c r="G11" s="1"/>
      <c r="H11" s="1"/>
    </row>
    <row r="12" spans="2:18" ht="15" customHeight="1" x14ac:dyDescent="0.3">
      <c r="C12" s="76" t="s">
        <v>11</v>
      </c>
      <c r="D12" s="77"/>
      <c r="E12" s="77"/>
      <c r="F12" s="77"/>
      <c r="G12" s="77"/>
      <c r="H12" s="77"/>
      <c r="I12" s="77"/>
      <c r="J12" s="77"/>
      <c r="K12" s="77"/>
      <c r="L12" s="77"/>
      <c r="M12" s="77"/>
      <c r="N12" s="77"/>
      <c r="O12" s="77"/>
      <c r="P12" s="77"/>
      <c r="Q12" s="77"/>
      <c r="R12" s="78"/>
    </row>
    <row r="13" spans="2:18" ht="15" customHeight="1" x14ac:dyDescent="0.3">
      <c r="B13" s="9"/>
      <c r="C13" s="79"/>
      <c r="D13" s="80"/>
      <c r="E13" s="80"/>
      <c r="F13" s="80"/>
      <c r="G13" s="80"/>
      <c r="H13" s="80"/>
      <c r="I13" s="80"/>
      <c r="J13" s="80"/>
      <c r="K13" s="80"/>
      <c r="L13" s="80"/>
      <c r="M13" s="80"/>
      <c r="N13" s="80"/>
      <c r="O13" s="80"/>
      <c r="P13" s="80"/>
      <c r="Q13" s="80"/>
      <c r="R13" s="81"/>
    </row>
    <row r="14" spans="2:18" x14ac:dyDescent="0.3"/>
    <row r="15" spans="2:18" x14ac:dyDescent="0.3">
      <c r="C15" s="59" t="s">
        <v>12</v>
      </c>
      <c r="D15" s="60"/>
      <c r="E15" s="60"/>
      <c r="F15" s="60"/>
      <c r="G15" s="60"/>
      <c r="H15" s="60"/>
      <c r="I15" s="60"/>
      <c r="J15" s="60"/>
      <c r="K15" s="60"/>
      <c r="L15" s="60"/>
      <c r="M15" s="60"/>
      <c r="N15" s="60"/>
      <c r="O15" s="60"/>
      <c r="P15" s="60"/>
      <c r="Q15" s="60"/>
      <c r="R15" s="61"/>
    </row>
    <row r="16" spans="2:18" ht="267.75" customHeight="1" x14ac:dyDescent="0.3">
      <c r="C16" s="64" t="s">
        <v>13</v>
      </c>
      <c r="D16" s="65"/>
      <c r="E16" s="65"/>
      <c r="F16" s="65"/>
      <c r="G16" s="65"/>
      <c r="H16" s="65"/>
      <c r="I16" s="65"/>
      <c r="J16" s="65"/>
      <c r="K16" s="65"/>
      <c r="L16" s="65"/>
      <c r="M16" s="65"/>
      <c r="N16" s="65"/>
      <c r="O16" s="65"/>
      <c r="P16" s="65"/>
      <c r="Q16" s="65"/>
      <c r="R16" s="66"/>
    </row>
    <row r="17" spans="2:18" x14ac:dyDescent="0.3"/>
    <row r="18" spans="2:18" ht="29.25" customHeight="1" x14ac:dyDescent="0.3">
      <c r="C18" s="59" t="s">
        <v>14</v>
      </c>
      <c r="D18" s="60"/>
      <c r="E18" s="60"/>
      <c r="F18" s="60"/>
      <c r="G18" s="60"/>
      <c r="H18" s="60"/>
      <c r="I18" s="61"/>
      <c r="J18" s="10"/>
      <c r="K18" s="62" t="s">
        <v>15</v>
      </c>
      <c r="L18" s="62"/>
      <c r="M18" s="62"/>
      <c r="N18" s="62"/>
      <c r="O18" s="62"/>
      <c r="P18" s="62"/>
      <c r="Q18" s="62"/>
      <c r="R18" s="62"/>
    </row>
    <row r="19" spans="2:18" ht="173.25" customHeight="1" x14ac:dyDescent="0.3">
      <c r="C19" s="63" t="s">
        <v>16</v>
      </c>
      <c r="D19" s="63"/>
      <c r="E19" s="63"/>
      <c r="F19" s="63"/>
      <c r="G19" s="63"/>
      <c r="H19" s="63"/>
      <c r="I19" s="63"/>
      <c r="K19" s="64" t="s">
        <v>17</v>
      </c>
      <c r="L19" s="65"/>
      <c r="M19" s="65"/>
      <c r="N19" s="65"/>
      <c r="O19" s="65"/>
      <c r="P19" s="65"/>
      <c r="Q19" s="65"/>
      <c r="R19" s="66"/>
    </row>
    <row r="20" spans="2:18" x14ac:dyDescent="0.3"/>
    <row r="21" spans="2:18" ht="31.5" customHeight="1" x14ac:dyDescent="0.3">
      <c r="C21" s="67" t="s">
        <v>18</v>
      </c>
      <c r="D21" s="57" t="s">
        <v>19</v>
      </c>
      <c r="E21" s="56" t="s">
        <v>20</v>
      </c>
      <c r="F21" s="69" t="s">
        <v>21</v>
      </c>
      <c r="G21" s="70" t="s">
        <v>22</v>
      </c>
      <c r="H21" s="70" t="s">
        <v>23</v>
      </c>
      <c r="I21" s="56" t="s">
        <v>24</v>
      </c>
      <c r="J21" s="56" t="s">
        <v>25</v>
      </c>
      <c r="K21" s="56"/>
      <c r="L21" s="56" t="s">
        <v>26</v>
      </c>
      <c r="M21" s="56"/>
      <c r="N21" s="56" t="s">
        <v>27</v>
      </c>
      <c r="O21" s="56"/>
      <c r="P21" s="56" t="s">
        <v>28</v>
      </c>
      <c r="Q21" s="56"/>
      <c r="R21" s="57" t="s">
        <v>29</v>
      </c>
    </row>
    <row r="22" spans="2:18" ht="67.2" customHeight="1" thickBot="1" x14ac:dyDescent="0.35">
      <c r="B22" s="11"/>
      <c r="C22" s="68"/>
      <c r="D22" s="58"/>
      <c r="E22" s="56"/>
      <c r="F22" s="69"/>
      <c r="G22" s="70"/>
      <c r="H22" s="70"/>
      <c r="I22" s="56"/>
      <c r="J22" s="12" t="s">
        <v>30</v>
      </c>
      <c r="K22" s="12" t="s">
        <v>31</v>
      </c>
      <c r="L22" s="12" t="s">
        <v>30</v>
      </c>
      <c r="M22" s="12" t="s">
        <v>31</v>
      </c>
      <c r="N22" s="12" t="s">
        <v>30</v>
      </c>
      <c r="O22" s="12" t="s">
        <v>31</v>
      </c>
      <c r="P22" s="12" t="s">
        <v>30</v>
      </c>
      <c r="Q22" s="12" t="s">
        <v>31</v>
      </c>
      <c r="R22" s="58"/>
    </row>
    <row r="23" spans="2:18" ht="24.75" customHeight="1" x14ac:dyDescent="0.3">
      <c r="C23" s="13">
        <v>1</v>
      </c>
      <c r="D23" s="31" t="str">
        <f>UPPER("SERVICIO Cambio y suministro de aceite de motor")</f>
        <v>SERVICIO CAMBIO Y SUMINISTRO DE ACEITE DE MOTOR</v>
      </c>
      <c r="E23" s="14"/>
      <c r="F23" s="15" t="s">
        <v>32</v>
      </c>
      <c r="G23" s="16">
        <v>0</v>
      </c>
      <c r="H23" s="17"/>
      <c r="I23" s="18" t="s">
        <v>33</v>
      </c>
      <c r="J23" s="19"/>
      <c r="K23" s="20">
        <v>0</v>
      </c>
      <c r="L23" s="19"/>
      <c r="M23" s="20">
        <v>0</v>
      </c>
      <c r="N23" s="19"/>
      <c r="O23" s="20">
        <v>0</v>
      </c>
      <c r="P23" s="19"/>
      <c r="Q23" s="20">
        <v>0</v>
      </c>
      <c r="R23" s="21">
        <v>0</v>
      </c>
    </row>
    <row r="24" spans="2:18" ht="24.75" customHeight="1" x14ac:dyDescent="0.3">
      <c r="C24" s="13">
        <f>C23+1</f>
        <v>2</v>
      </c>
      <c r="D24" s="32" t="str">
        <f>UPPER("SERVICIO de engrase")</f>
        <v>SERVICIO DE ENGRASE</v>
      </c>
      <c r="E24" s="14"/>
      <c r="F24" s="15" t="s">
        <v>32</v>
      </c>
      <c r="G24" s="16">
        <v>0</v>
      </c>
      <c r="H24" s="17"/>
      <c r="I24" s="18" t="s">
        <v>33</v>
      </c>
      <c r="J24" s="19"/>
      <c r="K24" s="20">
        <v>0</v>
      </c>
      <c r="L24" s="19"/>
      <c r="M24" s="20">
        <v>0</v>
      </c>
      <c r="N24" s="19"/>
      <c r="O24" s="20">
        <v>0</v>
      </c>
      <c r="P24" s="19"/>
      <c r="Q24" s="20">
        <v>0</v>
      </c>
      <c r="R24" s="21">
        <v>0</v>
      </c>
    </row>
    <row r="25" spans="2:18" ht="24.75" customHeight="1" x14ac:dyDescent="0.3">
      <c r="C25" s="13">
        <f t="shared" ref="C25:C88" si="0">C24+1</f>
        <v>3</v>
      </c>
      <c r="D25" s="33" t="s">
        <v>44</v>
      </c>
      <c r="E25" s="14"/>
      <c r="F25" s="15" t="s">
        <v>32</v>
      </c>
      <c r="G25" s="16">
        <v>0</v>
      </c>
      <c r="H25" s="17"/>
      <c r="I25" s="18" t="s">
        <v>33</v>
      </c>
      <c r="J25" s="19"/>
      <c r="K25" s="20">
        <v>0</v>
      </c>
      <c r="L25" s="19"/>
      <c r="M25" s="20">
        <v>0</v>
      </c>
      <c r="N25" s="19"/>
      <c r="O25" s="20">
        <v>0</v>
      </c>
      <c r="P25" s="19"/>
      <c r="Q25" s="20">
        <v>0</v>
      </c>
      <c r="R25" s="21">
        <v>0</v>
      </c>
    </row>
    <row r="26" spans="2:18" ht="24.75" customHeight="1" x14ac:dyDescent="0.3">
      <c r="C26" s="13">
        <f t="shared" si="0"/>
        <v>4</v>
      </c>
      <c r="D26" s="33" t="s">
        <v>45</v>
      </c>
      <c r="E26" s="14"/>
      <c r="F26" s="15" t="s">
        <v>32</v>
      </c>
      <c r="G26" s="16">
        <v>0</v>
      </c>
      <c r="H26" s="17"/>
      <c r="I26" s="18" t="s">
        <v>33</v>
      </c>
      <c r="J26" s="19"/>
      <c r="K26" s="20">
        <v>0</v>
      </c>
      <c r="L26" s="19"/>
      <c r="M26" s="20">
        <v>0</v>
      </c>
      <c r="N26" s="19"/>
      <c r="O26" s="20">
        <v>0</v>
      </c>
      <c r="P26" s="19"/>
      <c r="Q26" s="20">
        <v>0</v>
      </c>
      <c r="R26" s="21">
        <v>0</v>
      </c>
    </row>
    <row r="27" spans="2:18" ht="24.75" customHeight="1" x14ac:dyDescent="0.3">
      <c r="C27" s="13">
        <f t="shared" si="0"/>
        <v>5</v>
      </c>
      <c r="D27" s="33" t="s">
        <v>46</v>
      </c>
      <c r="E27" s="14"/>
      <c r="F27" s="15" t="s">
        <v>32</v>
      </c>
      <c r="G27" s="16">
        <v>0</v>
      </c>
      <c r="H27" s="17"/>
      <c r="I27" s="18" t="s">
        <v>33</v>
      </c>
      <c r="J27" s="19"/>
      <c r="K27" s="20">
        <v>0</v>
      </c>
      <c r="L27" s="19"/>
      <c r="M27" s="20">
        <v>0</v>
      </c>
      <c r="N27" s="19"/>
      <c r="O27" s="20">
        <v>0</v>
      </c>
      <c r="P27" s="19"/>
      <c r="Q27" s="20">
        <v>0</v>
      </c>
      <c r="R27" s="21">
        <v>0</v>
      </c>
    </row>
    <row r="28" spans="2:18" ht="24.75" customHeight="1" x14ac:dyDescent="0.3">
      <c r="C28" s="13">
        <f t="shared" si="0"/>
        <v>6</v>
      </c>
      <c r="D28" s="33" t="s">
        <v>47</v>
      </c>
      <c r="E28" s="14"/>
      <c r="F28" s="15" t="s">
        <v>32</v>
      </c>
      <c r="G28" s="16">
        <v>0</v>
      </c>
      <c r="H28" s="17"/>
      <c r="I28" s="18" t="s">
        <v>33</v>
      </c>
      <c r="J28" s="19"/>
      <c r="K28" s="20">
        <v>0</v>
      </c>
      <c r="L28" s="19"/>
      <c r="M28" s="20">
        <v>0</v>
      </c>
      <c r="N28" s="19"/>
      <c r="O28" s="20">
        <v>0</v>
      </c>
      <c r="P28" s="19"/>
      <c r="Q28" s="20">
        <v>0</v>
      </c>
      <c r="R28" s="21">
        <v>0</v>
      </c>
    </row>
    <row r="29" spans="2:18" ht="24.75" customHeight="1" x14ac:dyDescent="0.3">
      <c r="C29" s="13">
        <f t="shared" si="0"/>
        <v>7</v>
      </c>
      <c r="D29" s="33" t="s">
        <v>48</v>
      </c>
      <c r="E29" s="14"/>
      <c r="F29" s="15" t="s">
        <v>32</v>
      </c>
      <c r="G29" s="16">
        <v>0</v>
      </c>
      <c r="H29" s="17"/>
      <c r="I29" s="18" t="s">
        <v>33</v>
      </c>
      <c r="J29" s="19"/>
      <c r="K29" s="20">
        <v>0</v>
      </c>
      <c r="L29" s="19"/>
      <c r="M29" s="20">
        <v>0</v>
      </c>
      <c r="N29" s="19"/>
      <c r="O29" s="20">
        <v>0</v>
      </c>
      <c r="P29" s="19"/>
      <c r="Q29" s="20">
        <v>0</v>
      </c>
      <c r="R29" s="21">
        <v>0</v>
      </c>
    </row>
    <row r="30" spans="2:18" ht="24.75" customHeight="1" x14ac:dyDescent="0.3">
      <c r="C30" s="13">
        <f t="shared" si="0"/>
        <v>8</v>
      </c>
      <c r="D30" s="33" t="s">
        <v>49</v>
      </c>
      <c r="E30" s="14"/>
      <c r="F30" s="15" t="s">
        <v>32</v>
      </c>
      <c r="G30" s="16">
        <v>0</v>
      </c>
      <c r="H30" s="17"/>
      <c r="I30" s="18" t="s">
        <v>33</v>
      </c>
      <c r="J30" s="19"/>
      <c r="K30" s="20">
        <v>0</v>
      </c>
      <c r="L30" s="19"/>
      <c r="M30" s="20">
        <v>0</v>
      </c>
      <c r="N30" s="19"/>
      <c r="O30" s="20">
        <v>0</v>
      </c>
      <c r="P30" s="19"/>
      <c r="Q30" s="20">
        <v>0</v>
      </c>
      <c r="R30" s="21">
        <v>0</v>
      </c>
    </row>
    <row r="31" spans="2:18" ht="24.75" customHeight="1" x14ac:dyDescent="0.3">
      <c r="C31" s="13">
        <f t="shared" si="0"/>
        <v>9</v>
      </c>
      <c r="D31" s="33" t="s">
        <v>50</v>
      </c>
      <c r="E31" s="14"/>
      <c r="F31" s="15" t="s">
        <v>32</v>
      </c>
      <c r="G31" s="16">
        <v>0</v>
      </c>
      <c r="H31" s="17"/>
      <c r="I31" s="18" t="s">
        <v>33</v>
      </c>
      <c r="J31" s="19"/>
      <c r="K31" s="20">
        <v>0</v>
      </c>
      <c r="L31" s="19"/>
      <c r="M31" s="20">
        <v>0</v>
      </c>
      <c r="N31" s="19"/>
      <c r="O31" s="20">
        <v>0</v>
      </c>
      <c r="P31" s="19"/>
      <c r="Q31" s="20">
        <v>0</v>
      </c>
      <c r="R31" s="21">
        <v>0</v>
      </c>
    </row>
    <row r="32" spans="2:18" ht="24.75" customHeight="1" x14ac:dyDescent="0.3">
      <c r="C32" s="13">
        <f t="shared" si="0"/>
        <v>10</v>
      </c>
      <c r="D32" s="33" t="s">
        <v>51</v>
      </c>
      <c r="E32" s="14"/>
      <c r="F32" s="15" t="s">
        <v>32</v>
      </c>
      <c r="G32" s="16">
        <v>0</v>
      </c>
      <c r="H32" s="17"/>
      <c r="I32" s="18" t="s">
        <v>33</v>
      </c>
      <c r="J32" s="19"/>
      <c r="K32" s="20">
        <v>0</v>
      </c>
      <c r="L32" s="19"/>
      <c r="M32" s="20">
        <v>0</v>
      </c>
      <c r="N32" s="19"/>
      <c r="O32" s="20">
        <v>0</v>
      </c>
      <c r="P32" s="19"/>
      <c r="Q32" s="20">
        <v>0</v>
      </c>
      <c r="R32" s="21">
        <v>0</v>
      </c>
    </row>
    <row r="33" spans="3:18" ht="24.75" customHeight="1" x14ac:dyDescent="0.3">
      <c r="C33" s="13">
        <f t="shared" si="0"/>
        <v>11</v>
      </c>
      <c r="D33" s="33" t="s">
        <v>52</v>
      </c>
      <c r="E33" s="14"/>
      <c r="F33" s="15" t="s">
        <v>32</v>
      </c>
      <c r="G33" s="16">
        <v>0</v>
      </c>
      <c r="H33" s="17"/>
      <c r="I33" s="18" t="s">
        <v>33</v>
      </c>
      <c r="J33" s="19"/>
      <c r="K33" s="20">
        <v>0</v>
      </c>
      <c r="L33" s="19"/>
      <c r="M33" s="20">
        <v>0</v>
      </c>
      <c r="N33" s="19"/>
      <c r="O33" s="20">
        <v>0</v>
      </c>
      <c r="P33" s="19"/>
      <c r="Q33" s="20">
        <v>0</v>
      </c>
      <c r="R33" s="21">
        <v>0</v>
      </c>
    </row>
    <row r="34" spans="3:18" ht="24.75" customHeight="1" x14ac:dyDescent="0.3">
      <c r="C34" s="13">
        <f t="shared" si="0"/>
        <v>12</v>
      </c>
      <c r="D34" s="33" t="s">
        <v>53</v>
      </c>
      <c r="E34" s="14"/>
      <c r="F34" s="15" t="s">
        <v>32</v>
      </c>
      <c r="G34" s="16">
        <v>0</v>
      </c>
      <c r="H34" s="17"/>
      <c r="I34" s="18" t="s">
        <v>33</v>
      </c>
      <c r="J34" s="19"/>
      <c r="K34" s="20">
        <v>0</v>
      </c>
      <c r="L34" s="19"/>
      <c r="M34" s="20">
        <v>0</v>
      </c>
      <c r="N34" s="19"/>
      <c r="O34" s="20">
        <v>0</v>
      </c>
      <c r="P34" s="19"/>
      <c r="Q34" s="20">
        <v>0</v>
      </c>
      <c r="R34" s="21">
        <v>0</v>
      </c>
    </row>
    <row r="35" spans="3:18" ht="24.75" customHeight="1" x14ac:dyDescent="0.3">
      <c r="C35" s="13">
        <f t="shared" si="0"/>
        <v>13</v>
      </c>
      <c r="D35" s="33" t="s">
        <v>54</v>
      </c>
      <c r="E35" s="14"/>
      <c r="F35" s="15" t="s">
        <v>32</v>
      </c>
      <c r="G35" s="16">
        <v>0</v>
      </c>
      <c r="H35" s="17"/>
      <c r="I35" s="18" t="s">
        <v>33</v>
      </c>
      <c r="J35" s="19"/>
      <c r="K35" s="20">
        <v>0</v>
      </c>
      <c r="L35" s="19"/>
      <c r="M35" s="20">
        <v>0</v>
      </c>
      <c r="N35" s="19"/>
      <c r="O35" s="20">
        <v>0</v>
      </c>
      <c r="P35" s="19"/>
      <c r="Q35" s="20">
        <v>0</v>
      </c>
      <c r="R35" s="21">
        <v>0</v>
      </c>
    </row>
    <row r="36" spans="3:18" ht="24.75" customHeight="1" x14ac:dyDescent="0.3">
      <c r="C36" s="13">
        <f t="shared" si="0"/>
        <v>14</v>
      </c>
      <c r="D36" s="33" t="s">
        <v>55</v>
      </c>
      <c r="E36" s="14"/>
      <c r="F36" s="15" t="s">
        <v>32</v>
      </c>
      <c r="G36" s="16">
        <v>0</v>
      </c>
      <c r="H36" s="17"/>
      <c r="I36" s="18" t="s">
        <v>33</v>
      </c>
      <c r="J36" s="19"/>
      <c r="K36" s="20">
        <v>0</v>
      </c>
      <c r="L36" s="19"/>
      <c r="M36" s="20">
        <v>0</v>
      </c>
      <c r="N36" s="19"/>
      <c r="O36" s="20">
        <v>0</v>
      </c>
      <c r="P36" s="19"/>
      <c r="Q36" s="20">
        <v>0</v>
      </c>
      <c r="R36" s="21">
        <v>0</v>
      </c>
    </row>
    <row r="37" spans="3:18" ht="24.75" customHeight="1" x14ac:dyDescent="0.3">
      <c r="C37" s="13">
        <f t="shared" si="0"/>
        <v>15</v>
      </c>
      <c r="D37" s="33" t="s">
        <v>46</v>
      </c>
      <c r="E37" s="14"/>
      <c r="F37" s="15" t="s">
        <v>32</v>
      </c>
      <c r="G37" s="16">
        <v>0</v>
      </c>
      <c r="H37" s="17"/>
      <c r="I37" s="18" t="s">
        <v>33</v>
      </c>
      <c r="J37" s="19"/>
      <c r="K37" s="20">
        <v>0</v>
      </c>
      <c r="L37" s="19"/>
      <c r="M37" s="20">
        <v>0</v>
      </c>
      <c r="N37" s="19"/>
      <c r="O37" s="20">
        <v>0</v>
      </c>
      <c r="P37" s="19"/>
      <c r="Q37" s="20">
        <v>0</v>
      </c>
      <c r="R37" s="21">
        <v>0</v>
      </c>
    </row>
    <row r="38" spans="3:18" ht="24.75" customHeight="1" x14ac:dyDescent="0.3">
      <c r="C38" s="13">
        <f t="shared" si="0"/>
        <v>16</v>
      </c>
      <c r="D38" s="33" t="s">
        <v>56</v>
      </c>
      <c r="E38" s="14"/>
      <c r="F38" s="15" t="s">
        <v>32</v>
      </c>
      <c r="G38" s="16">
        <v>0</v>
      </c>
      <c r="H38" s="17"/>
      <c r="I38" s="18" t="s">
        <v>33</v>
      </c>
      <c r="J38" s="19"/>
      <c r="K38" s="20">
        <v>0</v>
      </c>
      <c r="L38" s="19"/>
      <c r="M38" s="20">
        <v>0</v>
      </c>
      <c r="N38" s="19"/>
      <c r="O38" s="20">
        <v>0</v>
      </c>
      <c r="P38" s="19"/>
      <c r="Q38" s="20">
        <v>0</v>
      </c>
      <c r="R38" s="21">
        <v>0</v>
      </c>
    </row>
    <row r="39" spans="3:18" ht="24.75" customHeight="1" x14ac:dyDescent="0.3">
      <c r="C39" s="13">
        <f t="shared" si="0"/>
        <v>17</v>
      </c>
      <c r="D39" s="33" t="s">
        <v>57</v>
      </c>
      <c r="E39" s="14"/>
      <c r="F39" s="15" t="s">
        <v>32</v>
      </c>
      <c r="G39" s="16">
        <v>0</v>
      </c>
      <c r="H39" s="17"/>
      <c r="I39" s="18" t="s">
        <v>33</v>
      </c>
      <c r="J39" s="19"/>
      <c r="K39" s="20">
        <v>0</v>
      </c>
      <c r="L39" s="19"/>
      <c r="M39" s="20">
        <v>0</v>
      </c>
      <c r="N39" s="19"/>
      <c r="O39" s="20">
        <v>0</v>
      </c>
      <c r="P39" s="19"/>
      <c r="Q39" s="20">
        <v>0</v>
      </c>
      <c r="R39" s="21">
        <v>0</v>
      </c>
    </row>
    <row r="40" spans="3:18" ht="24.75" customHeight="1" x14ac:dyDescent="0.3">
      <c r="C40" s="13">
        <f t="shared" si="0"/>
        <v>18</v>
      </c>
      <c r="D40" s="33" t="s">
        <v>58</v>
      </c>
      <c r="E40" s="14"/>
      <c r="F40" s="15" t="s">
        <v>32</v>
      </c>
      <c r="G40" s="16">
        <v>0</v>
      </c>
      <c r="H40" s="17"/>
      <c r="I40" s="18" t="s">
        <v>33</v>
      </c>
      <c r="J40" s="19"/>
      <c r="K40" s="20">
        <v>0</v>
      </c>
      <c r="L40" s="19"/>
      <c r="M40" s="20">
        <v>0</v>
      </c>
      <c r="N40" s="19"/>
      <c r="O40" s="20">
        <v>0</v>
      </c>
      <c r="P40" s="19"/>
      <c r="Q40" s="20">
        <v>0</v>
      </c>
      <c r="R40" s="21">
        <v>0</v>
      </c>
    </row>
    <row r="41" spans="3:18" ht="24.75" customHeight="1" x14ac:dyDescent="0.3">
      <c r="C41" s="13">
        <f t="shared" si="0"/>
        <v>19</v>
      </c>
      <c r="D41" s="33" t="s">
        <v>59</v>
      </c>
      <c r="E41" s="14"/>
      <c r="F41" s="15" t="s">
        <v>32</v>
      </c>
      <c r="G41" s="16">
        <v>0</v>
      </c>
      <c r="H41" s="17"/>
      <c r="I41" s="18" t="s">
        <v>33</v>
      </c>
      <c r="J41" s="19"/>
      <c r="K41" s="20">
        <v>0</v>
      </c>
      <c r="L41" s="19"/>
      <c r="M41" s="20">
        <v>0</v>
      </c>
      <c r="N41" s="19"/>
      <c r="O41" s="20">
        <v>0</v>
      </c>
      <c r="P41" s="19"/>
      <c r="Q41" s="20">
        <v>0</v>
      </c>
      <c r="R41" s="21">
        <v>0</v>
      </c>
    </row>
    <row r="42" spans="3:18" ht="24.75" customHeight="1" x14ac:dyDescent="0.3">
      <c r="C42" s="13">
        <f t="shared" si="0"/>
        <v>20</v>
      </c>
      <c r="D42" s="33" t="s">
        <v>50</v>
      </c>
      <c r="E42" s="14"/>
      <c r="F42" s="15" t="s">
        <v>32</v>
      </c>
      <c r="G42" s="16">
        <v>0</v>
      </c>
      <c r="H42" s="17"/>
      <c r="I42" s="18" t="s">
        <v>33</v>
      </c>
      <c r="J42" s="19"/>
      <c r="K42" s="20">
        <v>0</v>
      </c>
      <c r="L42" s="19"/>
      <c r="M42" s="20">
        <v>0</v>
      </c>
      <c r="N42" s="19"/>
      <c r="O42" s="20">
        <v>0</v>
      </c>
      <c r="P42" s="19"/>
      <c r="Q42" s="20">
        <v>0</v>
      </c>
      <c r="R42" s="21">
        <v>0</v>
      </c>
    </row>
    <row r="43" spans="3:18" ht="24.75" customHeight="1" x14ac:dyDescent="0.3">
      <c r="C43" s="13">
        <f t="shared" si="0"/>
        <v>21</v>
      </c>
      <c r="D43" s="33" t="s">
        <v>60</v>
      </c>
      <c r="E43" s="14"/>
      <c r="F43" s="15" t="s">
        <v>32</v>
      </c>
      <c r="G43" s="16">
        <v>0</v>
      </c>
      <c r="H43" s="17"/>
      <c r="I43" s="18" t="s">
        <v>33</v>
      </c>
      <c r="J43" s="19"/>
      <c r="K43" s="20">
        <v>0</v>
      </c>
      <c r="L43" s="19"/>
      <c r="M43" s="20">
        <v>0</v>
      </c>
      <c r="N43" s="19"/>
      <c r="O43" s="20">
        <v>0</v>
      </c>
      <c r="P43" s="19"/>
      <c r="Q43" s="20">
        <v>0</v>
      </c>
      <c r="R43" s="21">
        <v>0</v>
      </c>
    </row>
    <row r="44" spans="3:18" ht="24.75" customHeight="1" x14ac:dyDescent="0.3">
      <c r="C44" s="13">
        <f t="shared" si="0"/>
        <v>22</v>
      </c>
      <c r="D44" s="33" t="s">
        <v>61</v>
      </c>
      <c r="E44" s="14"/>
      <c r="F44" s="15" t="s">
        <v>32</v>
      </c>
      <c r="G44" s="16">
        <v>0</v>
      </c>
      <c r="H44" s="17"/>
      <c r="I44" s="18" t="s">
        <v>33</v>
      </c>
      <c r="J44" s="19"/>
      <c r="K44" s="20">
        <v>0</v>
      </c>
      <c r="L44" s="19"/>
      <c r="M44" s="20">
        <v>0</v>
      </c>
      <c r="N44" s="19"/>
      <c r="O44" s="20">
        <v>0</v>
      </c>
      <c r="P44" s="19"/>
      <c r="Q44" s="20">
        <v>0</v>
      </c>
      <c r="R44" s="21">
        <v>0</v>
      </c>
    </row>
    <row r="45" spans="3:18" ht="24.75" customHeight="1" x14ac:dyDescent="0.3">
      <c r="C45" s="13">
        <f t="shared" si="0"/>
        <v>23</v>
      </c>
      <c r="D45" s="33" t="s">
        <v>62</v>
      </c>
      <c r="E45" s="14"/>
      <c r="F45" s="15" t="s">
        <v>32</v>
      </c>
      <c r="G45" s="16">
        <v>0</v>
      </c>
      <c r="H45" s="17"/>
      <c r="I45" s="18" t="s">
        <v>33</v>
      </c>
      <c r="J45" s="19"/>
      <c r="K45" s="20">
        <v>0</v>
      </c>
      <c r="L45" s="19"/>
      <c r="M45" s="20">
        <v>0</v>
      </c>
      <c r="N45" s="19"/>
      <c r="O45" s="20">
        <v>0</v>
      </c>
      <c r="P45" s="19"/>
      <c r="Q45" s="20">
        <v>0</v>
      </c>
      <c r="R45" s="21">
        <v>0</v>
      </c>
    </row>
    <row r="46" spans="3:18" ht="24.75" customHeight="1" x14ac:dyDescent="0.3">
      <c r="C46" s="13">
        <f t="shared" si="0"/>
        <v>24</v>
      </c>
      <c r="D46" s="33" t="s">
        <v>63</v>
      </c>
      <c r="E46" s="14"/>
      <c r="F46" s="15" t="s">
        <v>32</v>
      </c>
      <c r="G46" s="16">
        <v>0</v>
      </c>
      <c r="H46" s="17"/>
      <c r="I46" s="18" t="s">
        <v>33</v>
      </c>
      <c r="J46" s="19"/>
      <c r="K46" s="20">
        <v>0</v>
      </c>
      <c r="L46" s="19"/>
      <c r="M46" s="20">
        <v>0</v>
      </c>
      <c r="N46" s="19"/>
      <c r="O46" s="20">
        <v>0</v>
      </c>
      <c r="P46" s="19"/>
      <c r="Q46" s="20">
        <v>0</v>
      </c>
      <c r="R46" s="21">
        <v>0</v>
      </c>
    </row>
    <row r="47" spans="3:18" ht="24.75" customHeight="1" x14ac:dyDescent="0.3">
      <c r="C47" s="13">
        <f t="shared" si="0"/>
        <v>25</v>
      </c>
      <c r="D47" s="33" t="s">
        <v>64</v>
      </c>
      <c r="E47" s="14"/>
      <c r="F47" s="15" t="s">
        <v>32</v>
      </c>
      <c r="G47" s="16">
        <v>0</v>
      </c>
      <c r="H47" s="17"/>
      <c r="I47" s="18" t="s">
        <v>33</v>
      </c>
      <c r="J47" s="19"/>
      <c r="K47" s="20">
        <v>0</v>
      </c>
      <c r="L47" s="19"/>
      <c r="M47" s="20">
        <v>0</v>
      </c>
      <c r="N47" s="19"/>
      <c r="O47" s="20">
        <v>0</v>
      </c>
      <c r="P47" s="19"/>
      <c r="Q47" s="20">
        <v>0</v>
      </c>
      <c r="R47" s="21">
        <v>0</v>
      </c>
    </row>
    <row r="48" spans="3:18" ht="24.75" customHeight="1" x14ac:dyDescent="0.3">
      <c r="C48" s="13">
        <f t="shared" si="0"/>
        <v>26</v>
      </c>
      <c r="D48" s="33" t="s">
        <v>65</v>
      </c>
      <c r="E48" s="14"/>
      <c r="F48" s="15" t="s">
        <v>32</v>
      </c>
      <c r="G48" s="16">
        <v>0</v>
      </c>
      <c r="H48" s="17"/>
      <c r="I48" s="18" t="s">
        <v>33</v>
      </c>
      <c r="J48" s="19"/>
      <c r="K48" s="20">
        <v>0</v>
      </c>
      <c r="L48" s="19"/>
      <c r="M48" s="20">
        <v>0</v>
      </c>
      <c r="N48" s="19"/>
      <c r="O48" s="20">
        <v>0</v>
      </c>
      <c r="P48" s="19"/>
      <c r="Q48" s="20">
        <v>0</v>
      </c>
      <c r="R48" s="21">
        <v>0</v>
      </c>
    </row>
    <row r="49" spans="3:18" ht="24.75" customHeight="1" x14ac:dyDescent="0.3">
      <c r="C49" s="13">
        <f t="shared" si="0"/>
        <v>27</v>
      </c>
      <c r="D49" s="33" t="s">
        <v>66</v>
      </c>
      <c r="E49" s="14"/>
      <c r="F49" s="15" t="s">
        <v>32</v>
      </c>
      <c r="G49" s="16">
        <v>0</v>
      </c>
      <c r="H49" s="17"/>
      <c r="I49" s="18" t="s">
        <v>33</v>
      </c>
      <c r="J49" s="19"/>
      <c r="K49" s="20">
        <v>0</v>
      </c>
      <c r="L49" s="19"/>
      <c r="M49" s="20">
        <v>0</v>
      </c>
      <c r="N49" s="19"/>
      <c r="O49" s="20">
        <v>0</v>
      </c>
      <c r="P49" s="19"/>
      <c r="Q49" s="20">
        <v>0</v>
      </c>
      <c r="R49" s="21">
        <v>0</v>
      </c>
    </row>
    <row r="50" spans="3:18" ht="24.75" customHeight="1" x14ac:dyDescent="0.3">
      <c r="C50" s="13">
        <f t="shared" si="0"/>
        <v>28</v>
      </c>
      <c r="D50" s="33" t="s">
        <v>67</v>
      </c>
      <c r="E50" s="14"/>
      <c r="F50" s="15" t="s">
        <v>32</v>
      </c>
      <c r="G50" s="16">
        <v>0</v>
      </c>
      <c r="H50" s="17"/>
      <c r="I50" s="18" t="s">
        <v>33</v>
      </c>
      <c r="J50" s="19"/>
      <c r="K50" s="20">
        <v>0</v>
      </c>
      <c r="L50" s="19"/>
      <c r="M50" s="20">
        <v>0</v>
      </c>
      <c r="N50" s="19"/>
      <c r="O50" s="20">
        <v>0</v>
      </c>
      <c r="P50" s="19"/>
      <c r="Q50" s="20">
        <v>0</v>
      </c>
      <c r="R50" s="21">
        <v>0</v>
      </c>
    </row>
    <row r="51" spans="3:18" ht="24.75" customHeight="1" x14ac:dyDescent="0.3">
      <c r="C51" s="13">
        <f t="shared" si="0"/>
        <v>29</v>
      </c>
      <c r="D51" s="33" t="s">
        <v>68</v>
      </c>
      <c r="E51" s="14"/>
      <c r="F51" s="15" t="s">
        <v>32</v>
      </c>
      <c r="G51" s="16">
        <v>0</v>
      </c>
      <c r="H51" s="17"/>
      <c r="I51" s="18" t="s">
        <v>33</v>
      </c>
      <c r="J51" s="19"/>
      <c r="K51" s="20">
        <v>0</v>
      </c>
      <c r="L51" s="19"/>
      <c r="M51" s="20">
        <v>0</v>
      </c>
      <c r="N51" s="19"/>
      <c r="O51" s="20">
        <v>0</v>
      </c>
      <c r="P51" s="19"/>
      <c r="Q51" s="20">
        <v>0</v>
      </c>
      <c r="R51" s="21">
        <v>0</v>
      </c>
    </row>
    <row r="52" spans="3:18" ht="24.75" customHeight="1" x14ac:dyDescent="0.3">
      <c r="C52" s="13">
        <f t="shared" si="0"/>
        <v>30</v>
      </c>
      <c r="D52" s="33" t="s">
        <v>69</v>
      </c>
      <c r="E52" s="14"/>
      <c r="F52" s="15" t="s">
        <v>32</v>
      </c>
      <c r="G52" s="16">
        <v>0</v>
      </c>
      <c r="H52" s="17"/>
      <c r="I52" s="18" t="s">
        <v>33</v>
      </c>
      <c r="J52" s="19"/>
      <c r="K52" s="20">
        <v>0</v>
      </c>
      <c r="L52" s="19"/>
      <c r="M52" s="20">
        <v>0</v>
      </c>
      <c r="N52" s="19"/>
      <c r="O52" s="20">
        <v>0</v>
      </c>
      <c r="P52" s="19"/>
      <c r="Q52" s="20">
        <v>0</v>
      </c>
      <c r="R52" s="21">
        <v>0</v>
      </c>
    </row>
    <row r="53" spans="3:18" ht="24.75" customHeight="1" x14ac:dyDescent="0.3">
      <c r="C53" s="13">
        <f t="shared" si="0"/>
        <v>31</v>
      </c>
      <c r="D53" s="33" t="s">
        <v>70</v>
      </c>
      <c r="E53" s="14"/>
      <c r="F53" s="15" t="s">
        <v>32</v>
      </c>
      <c r="G53" s="16">
        <v>0</v>
      </c>
      <c r="H53" s="17"/>
      <c r="I53" s="18" t="s">
        <v>33</v>
      </c>
      <c r="J53" s="19"/>
      <c r="K53" s="20">
        <v>0</v>
      </c>
      <c r="L53" s="19"/>
      <c r="M53" s="20">
        <v>0</v>
      </c>
      <c r="N53" s="19"/>
      <c r="O53" s="20">
        <v>0</v>
      </c>
      <c r="P53" s="19"/>
      <c r="Q53" s="20">
        <v>0</v>
      </c>
      <c r="R53" s="21">
        <v>0</v>
      </c>
    </row>
    <row r="54" spans="3:18" ht="24.75" customHeight="1" x14ac:dyDescent="0.3">
      <c r="C54" s="13">
        <f t="shared" si="0"/>
        <v>32</v>
      </c>
      <c r="D54" s="33" t="s">
        <v>71</v>
      </c>
      <c r="E54" s="14"/>
      <c r="F54" s="15" t="s">
        <v>32</v>
      </c>
      <c r="G54" s="16">
        <v>0</v>
      </c>
      <c r="H54" s="17"/>
      <c r="I54" s="18" t="s">
        <v>33</v>
      </c>
      <c r="J54" s="19"/>
      <c r="K54" s="20">
        <v>0</v>
      </c>
      <c r="L54" s="19"/>
      <c r="M54" s="20">
        <v>0</v>
      </c>
      <c r="N54" s="19"/>
      <c r="O54" s="20">
        <v>0</v>
      </c>
      <c r="P54" s="19"/>
      <c r="Q54" s="20">
        <v>0</v>
      </c>
      <c r="R54" s="21">
        <v>0</v>
      </c>
    </row>
    <row r="55" spans="3:18" ht="24.75" customHeight="1" x14ac:dyDescent="0.3">
      <c r="C55" s="13">
        <f t="shared" si="0"/>
        <v>33</v>
      </c>
      <c r="D55" s="33" t="s">
        <v>72</v>
      </c>
      <c r="E55" s="14"/>
      <c r="F55" s="15" t="s">
        <v>32</v>
      </c>
      <c r="G55" s="16">
        <v>0</v>
      </c>
      <c r="H55" s="17"/>
      <c r="I55" s="18" t="s">
        <v>33</v>
      </c>
      <c r="J55" s="19"/>
      <c r="K55" s="20">
        <v>0</v>
      </c>
      <c r="L55" s="19"/>
      <c r="M55" s="20">
        <v>0</v>
      </c>
      <c r="N55" s="19"/>
      <c r="O55" s="20">
        <v>0</v>
      </c>
      <c r="P55" s="19"/>
      <c r="Q55" s="20">
        <v>0</v>
      </c>
      <c r="R55" s="21">
        <v>0</v>
      </c>
    </row>
    <row r="56" spans="3:18" ht="24.75" customHeight="1" x14ac:dyDescent="0.3">
      <c r="C56" s="13">
        <f t="shared" si="0"/>
        <v>34</v>
      </c>
      <c r="D56" s="33" t="s">
        <v>73</v>
      </c>
      <c r="E56" s="14"/>
      <c r="F56" s="15" t="s">
        <v>32</v>
      </c>
      <c r="G56" s="16">
        <v>0</v>
      </c>
      <c r="H56" s="17"/>
      <c r="I56" s="18" t="s">
        <v>33</v>
      </c>
      <c r="J56" s="19"/>
      <c r="K56" s="20">
        <v>0</v>
      </c>
      <c r="L56" s="19"/>
      <c r="M56" s="20">
        <v>0</v>
      </c>
      <c r="N56" s="19"/>
      <c r="O56" s="20">
        <v>0</v>
      </c>
      <c r="P56" s="19"/>
      <c r="Q56" s="20">
        <v>0</v>
      </c>
      <c r="R56" s="21">
        <v>0</v>
      </c>
    </row>
    <row r="57" spans="3:18" ht="24.75" customHeight="1" x14ac:dyDescent="0.3">
      <c r="C57" s="13">
        <f t="shared" si="0"/>
        <v>35</v>
      </c>
      <c r="D57" s="33" t="s">
        <v>74</v>
      </c>
      <c r="E57" s="14"/>
      <c r="F57" s="15" t="s">
        <v>32</v>
      </c>
      <c r="G57" s="16">
        <v>0</v>
      </c>
      <c r="H57" s="17"/>
      <c r="I57" s="18" t="s">
        <v>33</v>
      </c>
      <c r="J57" s="19"/>
      <c r="K57" s="20">
        <v>0</v>
      </c>
      <c r="L57" s="19"/>
      <c r="M57" s="20">
        <v>0</v>
      </c>
      <c r="N57" s="19"/>
      <c r="O57" s="20">
        <v>0</v>
      </c>
      <c r="P57" s="19"/>
      <c r="Q57" s="20">
        <v>0</v>
      </c>
      <c r="R57" s="21">
        <v>0</v>
      </c>
    </row>
    <row r="58" spans="3:18" ht="24.75" customHeight="1" x14ac:dyDescent="0.3">
      <c r="C58" s="13">
        <f t="shared" si="0"/>
        <v>36</v>
      </c>
      <c r="D58" s="34" t="s">
        <v>75</v>
      </c>
      <c r="E58" s="14"/>
      <c r="F58" s="15" t="s">
        <v>32</v>
      </c>
      <c r="G58" s="16">
        <v>0</v>
      </c>
      <c r="H58" s="17"/>
      <c r="I58" s="18" t="s">
        <v>33</v>
      </c>
      <c r="J58" s="19"/>
      <c r="K58" s="20">
        <v>0</v>
      </c>
      <c r="L58" s="19"/>
      <c r="M58" s="20">
        <v>0</v>
      </c>
      <c r="N58" s="19"/>
      <c r="O58" s="20">
        <v>0</v>
      </c>
      <c r="P58" s="19"/>
      <c r="Q58" s="20">
        <v>0</v>
      </c>
      <c r="R58" s="21">
        <v>0</v>
      </c>
    </row>
    <row r="59" spans="3:18" ht="24.75" customHeight="1" x14ac:dyDescent="0.3">
      <c r="C59" s="13">
        <f t="shared" si="0"/>
        <v>37</v>
      </c>
      <c r="D59" s="34" t="s">
        <v>76</v>
      </c>
      <c r="E59" s="14"/>
      <c r="F59" s="15" t="s">
        <v>32</v>
      </c>
      <c r="G59" s="16">
        <v>0</v>
      </c>
      <c r="H59" s="17"/>
      <c r="I59" s="18" t="s">
        <v>33</v>
      </c>
      <c r="J59" s="19"/>
      <c r="K59" s="20">
        <v>0</v>
      </c>
      <c r="L59" s="19"/>
      <c r="M59" s="20">
        <v>0</v>
      </c>
      <c r="N59" s="19"/>
      <c r="O59" s="20">
        <v>0</v>
      </c>
      <c r="P59" s="19"/>
      <c r="Q59" s="20">
        <v>0</v>
      </c>
      <c r="R59" s="21">
        <v>0</v>
      </c>
    </row>
    <row r="60" spans="3:18" ht="24.75" customHeight="1" x14ac:dyDescent="0.3">
      <c r="C60" s="13">
        <f t="shared" si="0"/>
        <v>38</v>
      </c>
      <c r="D60" s="34" t="s">
        <v>77</v>
      </c>
      <c r="E60" s="14"/>
      <c r="F60" s="15" t="s">
        <v>32</v>
      </c>
      <c r="G60" s="16">
        <v>0</v>
      </c>
      <c r="H60" s="17"/>
      <c r="I60" s="18" t="s">
        <v>33</v>
      </c>
      <c r="J60" s="19"/>
      <c r="K60" s="20">
        <v>0</v>
      </c>
      <c r="L60" s="19"/>
      <c r="M60" s="20">
        <v>0</v>
      </c>
      <c r="N60" s="19"/>
      <c r="O60" s="20">
        <v>0</v>
      </c>
      <c r="P60" s="19"/>
      <c r="Q60" s="20">
        <v>0</v>
      </c>
      <c r="R60" s="21">
        <v>0</v>
      </c>
    </row>
    <row r="61" spans="3:18" ht="24.75" customHeight="1" x14ac:dyDescent="0.3">
      <c r="C61" s="13">
        <f t="shared" si="0"/>
        <v>39</v>
      </c>
      <c r="D61" s="34" t="s">
        <v>78</v>
      </c>
      <c r="E61" s="14"/>
      <c r="F61" s="15" t="s">
        <v>32</v>
      </c>
      <c r="G61" s="16">
        <v>0</v>
      </c>
      <c r="H61" s="17"/>
      <c r="I61" s="18" t="s">
        <v>33</v>
      </c>
      <c r="J61" s="19"/>
      <c r="K61" s="20">
        <v>0</v>
      </c>
      <c r="L61" s="19"/>
      <c r="M61" s="20">
        <v>0</v>
      </c>
      <c r="N61" s="19"/>
      <c r="O61" s="20">
        <v>0</v>
      </c>
      <c r="P61" s="19"/>
      <c r="Q61" s="20">
        <v>0</v>
      </c>
      <c r="R61" s="21">
        <v>0</v>
      </c>
    </row>
    <row r="62" spans="3:18" ht="24.75" customHeight="1" x14ac:dyDescent="0.3">
      <c r="C62" s="13">
        <f t="shared" si="0"/>
        <v>40</v>
      </c>
      <c r="D62" s="34" t="s">
        <v>79</v>
      </c>
      <c r="E62" s="14"/>
      <c r="F62" s="15" t="s">
        <v>32</v>
      </c>
      <c r="G62" s="16">
        <v>0</v>
      </c>
      <c r="H62" s="17"/>
      <c r="I62" s="18" t="s">
        <v>33</v>
      </c>
      <c r="J62" s="19"/>
      <c r="K62" s="20">
        <v>0</v>
      </c>
      <c r="L62" s="19"/>
      <c r="M62" s="20">
        <v>0</v>
      </c>
      <c r="N62" s="19"/>
      <c r="O62" s="20">
        <v>0</v>
      </c>
      <c r="P62" s="19"/>
      <c r="Q62" s="20">
        <v>0</v>
      </c>
      <c r="R62" s="21">
        <v>0</v>
      </c>
    </row>
    <row r="63" spans="3:18" ht="24.75" customHeight="1" x14ac:dyDescent="0.3">
      <c r="C63" s="13">
        <f t="shared" si="0"/>
        <v>41</v>
      </c>
      <c r="D63" s="34" t="s">
        <v>80</v>
      </c>
      <c r="E63" s="14"/>
      <c r="F63" s="15" t="s">
        <v>32</v>
      </c>
      <c r="G63" s="16">
        <v>0</v>
      </c>
      <c r="H63" s="17"/>
      <c r="I63" s="18" t="s">
        <v>33</v>
      </c>
      <c r="J63" s="19"/>
      <c r="K63" s="20">
        <v>0</v>
      </c>
      <c r="L63" s="19"/>
      <c r="M63" s="20">
        <v>0</v>
      </c>
      <c r="N63" s="19"/>
      <c r="O63" s="20">
        <v>0</v>
      </c>
      <c r="P63" s="19"/>
      <c r="Q63" s="20">
        <v>0</v>
      </c>
      <c r="R63" s="21">
        <v>0</v>
      </c>
    </row>
    <row r="64" spans="3:18" ht="24.75" customHeight="1" x14ac:dyDescent="0.3">
      <c r="C64" s="13">
        <f t="shared" si="0"/>
        <v>42</v>
      </c>
      <c r="D64" s="33" t="s">
        <v>81</v>
      </c>
      <c r="E64" s="14"/>
      <c r="F64" s="15" t="s">
        <v>32</v>
      </c>
      <c r="G64" s="16">
        <v>0</v>
      </c>
      <c r="H64" s="17"/>
      <c r="I64" s="18" t="s">
        <v>33</v>
      </c>
      <c r="J64" s="19"/>
      <c r="K64" s="20">
        <v>0</v>
      </c>
      <c r="L64" s="19"/>
      <c r="M64" s="20">
        <v>0</v>
      </c>
      <c r="N64" s="19"/>
      <c r="O64" s="20">
        <v>0</v>
      </c>
      <c r="P64" s="19"/>
      <c r="Q64" s="20">
        <v>0</v>
      </c>
      <c r="R64" s="21">
        <v>0</v>
      </c>
    </row>
    <row r="65" spans="3:18" ht="24.75" customHeight="1" x14ac:dyDescent="0.3">
      <c r="C65" s="13">
        <f t="shared" si="0"/>
        <v>43</v>
      </c>
      <c r="D65" s="33" t="s">
        <v>82</v>
      </c>
      <c r="E65" s="14"/>
      <c r="F65" s="15" t="s">
        <v>32</v>
      </c>
      <c r="G65" s="16">
        <v>0</v>
      </c>
      <c r="H65" s="17"/>
      <c r="I65" s="18" t="s">
        <v>33</v>
      </c>
      <c r="J65" s="19"/>
      <c r="K65" s="20">
        <v>0</v>
      </c>
      <c r="L65" s="19"/>
      <c r="M65" s="20">
        <v>0</v>
      </c>
      <c r="N65" s="19"/>
      <c r="O65" s="20">
        <v>0</v>
      </c>
      <c r="P65" s="19"/>
      <c r="Q65" s="20">
        <v>0</v>
      </c>
      <c r="R65" s="21">
        <v>0</v>
      </c>
    </row>
    <row r="66" spans="3:18" ht="24.75" customHeight="1" x14ac:dyDescent="0.3">
      <c r="C66" s="13">
        <f t="shared" si="0"/>
        <v>44</v>
      </c>
      <c r="D66" s="33" t="s">
        <v>83</v>
      </c>
      <c r="E66" s="14"/>
      <c r="F66" s="15" t="s">
        <v>32</v>
      </c>
      <c r="G66" s="16">
        <v>0</v>
      </c>
      <c r="H66" s="17"/>
      <c r="I66" s="18" t="s">
        <v>33</v>
      </c>
      <c r="J66" s="19"/>
      <c r="K66" s="20">
        <v>0</v>
      </c>
      <c r="L66" s="19"/>
      <c r="M66" s="20">
        <v>0</v>
      </c>
      <c r="N66" s="19"/>
      <c r="O66" s="20">
        <v>0</v>
      </c>
      <c r="P66" s="19"/>
      <c r="Q66" s="20">
        <v>0</v>
      </c>
      <c r="R66" s="21">
        <v>0</v>
      </c>
    </row>
    <row r="67" spans="3:18" ht="24.75" customHeight="1" x14ac:dyDescent="0.3">
      <c r="C67" s="13">
        <f t="shared" si="0"/>
        <v>45</v>
      </c>
      <c r="D67" s="33" t="s">
        <v>84</v>
      </c>
      <c r="E67" s="14"/>
      <c r="F67" s="15" t="s">
        <v>32</v>
      </c>
      <c r="G67" s="16">
        <v>0</v>
      </c>
      <c r="H67" s="17"/>
      <c r="I67" s="18" t="s">
        <v>33</v>
      </c>
      <c r="J67" s="19"/>
      <c r="K67" s="20">
        <v>0</v>
      </c>
      <c r="L67" s="19"/>
      <c r="M67" s="20">
        <v>0</v>
      </c>
      <c r="N67" s="19"/>
      <c r="O67" s="20">
        <v>0</v>
      </c>
      <c r="P67" s="19"/>
      <c r="Q67" s="20">
        <v>0</v>
      </c>
      <c r="R67" s="21">
        <v>0</v>
      </c>
    </row>
    <row r="68" spans="3:18" ht="24.75" customHeight="1" x14ac:dyDescent="0.3">
      <c r="C68" s="13">
        <f t="shared" si="0"/>
        <v>46</v>
      </c>
      <c r="D68" s="34" t="s">
        <v>85</v>
      </c>
      <c r="E68" s="14"/>
      <c r="F68" s="15" t="s">
        <v>32</v>
      </c>
      <c r="G68" s="16">
        <v>0</v>
      </c>
      <c r="H68" s="17"/>
      <c r="I68" s="18" t="s">
        <v>33</v>
      </c>
      <c r="J68" s="19"/>
      <c r="K68" s="20">
        <v>0</v>
      </c>
      <c r="L68" s="19"/>
      <c r="M68" s="20">
        <v>0</v>
      </c>
      <c r="N68" s="19"/>
      <c r="O68" s="20">
        <v>0</v>
      </c>
      <c r="P68" s="19"/>
      <c r="Q68" s="20">
        <v>0</v>
      </c>
      <c r="R68" s="21">
        <v>0</v>
      </c>
    </row>
    <row r="69" spans="3:18" ht="24.75" customHeight="1" x14ac:dyDescent="0.3">
      <c r="C69" s="13">
        <f t="shared" si="0"/>
        <v>47</v>
      </c>
      <c r="D69" s="33" t="s">
        <v>86</v>
      </c>
      <c r="E69" s="14"/>
      <c r="F69" s="15" t="s">
        <v>32</v>
      </c>
      <c r="G69" s="16">
        <v>0</v>
      </c>
      <c r="H69" s="17"/>
      <c r="I69" s="18" t="s">
        <v>33</v>
      </c>
      <c r="J69" s="19"/>
      <c r="K69" s="20">
        <v>0</v>
      </c>
      <c r="L69" s="19"/>
      <c r="M69" s="20">
        <v>0</v>
      </c>
      <c r="N69" s="19"/>
      <c r="O69" s="20">
        <v>0</v>
      </c>
      <c r="P69" s="19"/>
      <c r="Q69" s="20">
        <v>0</v>
      </c>
      <c r="R69" s="21">
        <v>0</v>
      </c>
    </row>
    <row r="70" spans="3:18" ht="24.75" customHeight="1" x14ac:dyDescent="0.3">
      <c r="C70" s="13">
        <f t="shared" si="0"/>
        <v>48</v>
      </c>
      <c r="D70" s="33" t="s">
        <v>87</v>
      </c>
      <c r="E70" s="14"/>
      <c r="F70" s="15" t="s">
        <v>32</v>
      </c>
      <c r="G70" s="16">
        <v>0</v>
      </c>
      <c r="H70" s="17"/>
      <c r="I70" s="18" t="s">
        <v>33</v>
      </c>
      <c r="J70" s="19"/>
      <c r="K70" s="20">
        <v>0</v>
      </c>
      <c r="L70" s="19"/>
      <c r="M70" s="20">
        <v>0</v>
      </c>
      <c r="N70" s="19"/>
      <c r="O70" s="20">
        <v>0</v>
      </c>
      <c r="P70" s="19"/>
      <c r="Q70" s="20">
        <v>0</v>
      </c>
      <c r="R70" s="21">
        <v>0</v>
      </c>
    </row>
    <row r="71" spans="3:18" ht="24.75" customHeight="1" x14ac:dyDescent="0.3">
      <c r="C71" s="13">
        <f t="shared" si="0"/>
        <v>49</v>
      </c>
      <c r="D71" s="33" t="s">
        <v>88</v>
      </c>
      <c r="E71" s="14"/>
      <c r="F71" s="15" t="s">
        <v>32</v>
      </c>
      <c r="G71" s="16">
        <v>0</v>
      </c>
      <c r="H71" s="17"/>
      <c r="I71" s="18" t="s">
        <v>33</v>
      </c>
      <c r="J71" s="19"/>
      <c r="K71" s="20">
        <v>0</v>
      </c>
      <c r="L71" s="19"/>
      <c r="M71" s="20">
        <v>0</v>
      </c>
      <c r="N71" s="19"/>
      <c r="O71" s="20">
        <v>0</v>
      </c>
      <c r="P71" s="19"/>
      <c r="Q71" s="20">
        <v>0</v>
      </c>
      <c r="R71" s="21">
        <v>0</v>
      </c>
    </row>
    <row r="72" spans="3:18" ht="24.75" customHeight="1" x14ac:dyDescent="0.3">
      <c r="C72" s="13">
        <f t="shared" si="0"/>
        <v>50</v>
      </c>
      <c r="D72" s="33" t="s">
        <v>89</v>
      </c>
      <c r="E72" s="14"/>
      <c r="F72" s="15" t="s">
        <v>32</v>
      </c>
      <c r="G72" s="16">
        <v>0</v>
      </c>
      <c r="H72" s="17"/>
      <c r="I72" s="18" t="s">
        <v>33</v>
      </c>
      <c r="J72" s="19"/>
      <c r="K72" s="20">
        <v>0</v>
      </c>
      <c r="L72" s="19"/>
      <c r="M72" s="20">
        <v>0</v>
      </c>
      <c r="N72" s="19"/>
      <c r="O72" s="20">
        <v>0</v>
      </c>
      <c r="P72" s="19"/>
      <c r="Q72" s="20">
        <v>0</v>
      </c>
      <c r="R72" s="21">
        <v>0</v>
      </c>
    </row>
    <row r="73" spans="3:18" ht="24.75" customHeight="1" x14ac:dyDescent="0.3">
      <c r="C73" s="13">
        <f t="shared" si="0"/>
        <v>51</v>
      </c>
      <c r="D73" s="33" t="s">
        <v>90</v>
      </c>
      <c r="E73" s="14"/>
      <c r="F73" s="15" t="s">
        <v>32</v>
      </c>
      <c r="G73" s="16">
        <v>0</v>
      </c>
      <c r="H73" s="17"/>
      <c r="I73" s="18" t="s">
        <v>33</v>
      </c>
      <c r="J73" s="19"/>
      <c r="K73" s="20">
        <v>0</v>
      </c>
      <c r="L73" s="19"/>
      <c r="M73" s="20">
        <v>0</v>
      </c>
      <c r="N73" s="19"/>
      <c r="O73" s="20">
        <v>0</v>
      </c>
      <c r="P73" s="19"/>
      <c r="Q73" s="20">
        <v>0</v>
      </c>
      <c r="R73" s="21">
        <v>0</v>
      </c>
    </row>
    <row r="74" spans="3:18" ht="24.75" customHeight="1" x14ac:dyDescent="0.3">
      <c r="C74" s="13">
        <f t="shared" si="0"/>
        <v>52</v>
      </c>
      <c r="D74" s="33" t="s">
        <v>91</v>
      </c>
      <c r="E74" s="14"/>
      <c r="F74" s="15" t="s">
        <v>32</v>
      </c>
      <c r="G74" s="16">
        <v>0</v>
      </c>
      <c r="H74" s="17"/>
      <c r="I74" s="18" t="s">
        <v>33</v>
      </c>
      <c r="J74" s="19"/>
      <c r="K74" s="20">
        <v>0</v>
      </c>
      <c r="L74" s="19"/>
      <c r="M74" s="20">
        <v>0</v>
      </c>
      <c r="N74" s="19"/>
      <c r="O74" s="20">
        <v>0</v>
      </c>
      <c r="P74" s="19"/>
      <c r="Q74" s="20">
        <v>0</v>
      </c>
      <c r="R74" s="21">
        <v>0</v>
      </c>
    </row>
    <row r="75" spans="3:18" ht="24.75" customHeight="1" x14ac:dyDescent="0.3">
      <c r="C75" s="13">
        <f t="shared" si="0"/>
        <v>53</v>
      </c>
      <c r="D75" s="33" t="s">
        <v>92</v>
      </c>
      <c r="E75" s="14"/>
      <c r="F75" s="15" t="s">
        <v>32</v>
      </c>
      <c r="G75" s="16">
        <v>0</v>
      </c>
      <c r="H75" s="17"/>
      <c r="I75" s="18" t="s">
        <v>33</v>
      </c>
      <c r="J75" s="19"/>
      <c r="K75" s="20">
        <v>0</v>
      </c>
      <c r="L75" s="19"/>
      <c r="M75" s="20">
        <v>0</v>
      </c>
      <c r="N75" s="19"/>
      <c r="O75" s="20">
        <v>0</v>
      </c>
      <c r="P75" s="19"/>
      <c r="Q75" s="20">
        <v>0</v>
      </c>
      <c r="R75" s="21">
        <v>0</v>
      </c>
    </row>
    <row r="76" spans="3:18" ht="24.75" customHeight="1" x14ac:dyDescent="0.3">
      <c r="C76" s="13">
        <f t="shared" si="0"/>
        <v>54</v>
      </c>
      <c r="D76" s="34" t="s">
        <v>93</v>
      </c>
      <c r="E76" s="14"/>
      <c r="F76" s="15" t="s">
        <v>32</v>
      </c>
      <c r="G76" s="16">
        <v>0</v>
      </c>
      <c r="H76" s="17"/>
      <c r="I76" s="18" t="s">
        <v>33</v>
      </c>
      <c r="J76" s="19"/>
      <c r="K76" s="20">
        <v>0</v>
      </c>
      <c r="L76" s="19"/>
      <c r="M76" s="20">
        <v>0</v>
      </c>
      <c r="N76" s="19"/>
      <c r="O76" s="20">
        <v>0</v>
      </c>
      <c r="P76" s="19"/>
      <c r="Q76" s="20">
        <v>0</v>
      </c>
      <c r="R76" s="21">
        <v>0</v>
      </c>
    </row>
    <row r="77" spans="3:18" ht="24.75" customHeight="1" x14ac:dyDescent="0.3">
      <c r="C77" s="13">
        <f t="shared" si="0"/>
        <v>55</v>
      </c>
      <c r="D77" s="34" t="s">
        <v>94</v>
      </c>
      <c r="E77" s="14"/>
      <c r="F77" s="15" t="s">
        <v>32</v>
      </c>
      <c r="G77" s="16">
        <v>0</v>
      </c>
      <c r="H77" s="17"/>
      <c r="I77" s="18" t="s">
        <v>33</v>
      </c>
      <c r="J77" s="19"/>
      <c r="K77" s="20">
        <v>0</v>
      </c>
      <c r="L77" s="19"/>
      <c r="M77" s="20">
        <v>0</v>
      </c>
      <c r="N77" s="19"/>
      <c r="O77" s="20">
        <v>0</v>
      </c>
      <c r="P77" s="19"/>
      <c r="Q77" s="20">
        <v>0</v>
      </c>
      <c r="R77" s="21">
        <v>0</v>
      </c>
    </row>
    <row r="78" spans="3:18" ht="24.75" customHeight="1" x14ac:dyDescent="0.3">
      <c r="C78" s="13">
        <f t="shared" si="0"/>
        <v>56</v>
      </c>
      <c r="D78" s="34" t="s">
        <v>95</v>
      </c>
      <c r="E78" s="14"/>
      <c r="F78" s="15" t="s">
        <v>32</v>
      </c>
      <c r="G78" s="16">
        <v>0</v>
      </c>
      <c r="H78" s="17"/>
      <c r="I78" s="18" t="s">
        <v>33</v>
      </c>
      <c r="J78" s="19"/>
      <c r="K78" s="20">
        <v>0</v>
      </c>
      <c r="L78" s="19"/>
      <c r="M78" s="20">
        <v>0</v>
      </c>
      <c r="N78" s="19"/>
      <c r="O78" s="20">
        <v>0</v>
      </c>
      <c r="P78" s="19"/>
      <c r="Q78" s="20">
        <v>0</v>
      </c>
      <c r="R78" s="21">
        <v>0</v>
      </c>
    </row>
    <row r="79" spans="3:18" ht="24.75" customHeight="1" x14ac:dyDescent="0.3">
      <c r="C79" s="13">
        <f t="shared" si="0"/>
        <v>57</v>
      </c>
      <c r="D79" s="33" t="s">
        <v>96</v>
      </c>
      <c r="E79" s="14"/>
      <c r="F79" s="15" t="s">
        <v>32</v>
      </c>
      <c r="G79" s="16">
        <v>0</v>
      </c>
      <c r="H79" s="17"/>
      <c r="I79" s="18" t="s">
        <v>33</v>
      </c>
      <c r="J79" s="19"/>
      <c r="K79" s="20">
        <v>0</v>
      </c>
      <c r="L79" s="19"/>
      <c r="M79" s="20">
        <v>0</v>
      </c>
      <c r="N79" s="19"/>
      <c r="O79" s="20">
        <v>0</v>
      </c>
      <c r="P79" s="19"/>
      <c r="Q79" s="20">
        <v>0</v>
      </c>
      <c r="R79" s="21">
        <v>0</v>
      </c>
    </row>
    <row r="80" spans="3:18" ht="24.75" customHeight="1" x14ac:dyDescent="0.3">
      <c r="C80" s="13">
        <f t="shared" si="0"/>
        <v>58</v>
      </c>
      <c r="D80" s="33" t="s">
        <v>97</v>
      </c>
      <c r="E80" s="14"/>
      <c r="F80" s="15" t="s">
        <v>32</v>
      </c>
      <c r="G80" s="16">
        <v>0</v>
      </c>
      <c r="H80" s="17"/>
      <c r="I80" s="18" t="s">
        <v>33</v>
      </c>
      <c r="J80" s="19"/>
      <c r="K80" s="20">
        <v>0</v>
      </c>
      <c r="L80" s="19"/>
      <c r="M80" s="20">
        <v>0</v>
      </c>
      <c r="N80" s="19"/>
      <c r="O80" s="20">
        <v>0</v>
      </c>
      <c r="P80" s="19"/>
      <c r="Q80" s="20">
        <v>0</v>
      </c>
      <c r="R80" s="21">
        <v>0</v>
      </c>
    </row>
    <row r="81" spans="3:18" ht="24.75" customHeight="1" x14ac:dyDescent="0.3">
      <c r="C81" s="13">
        <f t="shared" si="0"/>
        <v>59</v>
      </c>
      <c r="D81" s="33" t="s">
        <v>98</v>
      </c>
      <c r="E81" s="14"/>
      <c r="F81" s="15" t="s">
        <v>32</v>
      </c>
      <c r="G81" s="16">
        <v>0</v>
      </c>
      <c r="H81" s="17"/>
      <c r="I81" s="18" t="s">
        <v>33</v>
      </c>
      <c r="J81" s="19"/>
      <c r="K81" s="20">
        <v>0</v>
      </c>
      <c r="L81" s="19"/>
      <c r="M81" s="20">
        <v>0</v>
      </c>
      <c r="N81" s="19"/>
      <c r="O81" s="20">
        <v>0</v>
      </c>
      <c r="P81" s="19"/>
      <c r="Q81" s="20">
        <v>0</v>
      </c>
      <c r="R81" s="21">
        <v>0</v>
      </c>
    </row>
    <row r="82" spans="3:18" ht="24.75" customHeight="1" x14ac:dyDescent="0.3">
      <c r="C82" s="13">
        <f t="shared" si="0"/>
        <v>60</v>
      </c>
      <c r="D82" s="33" t="s">
        <v>99</v>
      </c>
      <c r="E82" s="14"/>
      <c r="F82" s="15" t="s">
        <v>32</v>
      </c>
      <c r="G82" s="16">
        <v>0</v>
      </c>
      <c r="H82" s="17"/>
      <c r="I82" s="18" t="s">
        <v>33</v>
      </c>
      <c r="J82" s="19"/>
      <c r="K82" s="20">
        <v>0</v>
      </c>
      <c r="L82" s="19"/>
      <c r="M82" s="20">
        <v>0</v>
      </c>
      <c r="N82" s="19"/>
      <c r="O82" s="20">
        <v>0</v>
      </c>
      <c r="P82" s="19"/>
      <c r="Q82" s="20">
        <v>0</v>
      </c>
      <c r="R82" s="21">
        <v>0</v>
      </c>
    </row>
    <row r="83" spans="3:18" ht="24.75" customHeight="1" x14ac:dyDescent="0.3">
      <c r="C83" s="13">
        <f t="shared" si="0"/>
        <v>61</v>
      </c>
      <c r="D83" s="33" t="s">
        <v>100</v>
      </c>
      <c r="E83" s="14"/>
      <c r="F83" s="15" t="s">
        <v>32</v>
      </c>
      <c r="G83" s="16">
        <v>0</v>
      </c>
      <c r="H83" s="17"/>
      <c r="I83" s="18" t="s">
        <v>33</v>
      </c>
      <c r="J83" s="19"/>
      <c r="K83" s="20">
        <v>0</v>
      </c>
      <c r="L83" s="19"/>
      <c r="M83" s="20">
        <v>0</v>
      </c>
      <c r="N83" s="19"/>
      <c r="O83" s="20">
        <v>0</v>
      </c>
      <c r="P83" s="19"/>
      <c r="Q83" s="20">
        <v>0</v>
      </c>
      <c r="R83" s="21">
        <v>0</v>
      </c>
    </row>
    <row r="84" spans="3:18" ht="24.75" customHeight="1" x14ac:dyDescent="0.3">
      <c r="C84" s="13">
        <f t="shared" si="0"/>
        <v>62</v>
      </c>
      <c r="D84" s="33" t="s">
        <v>101</v>
      </c>
      <c r="E84" s="14"/>
      <c r="F84" s="15" t="s">
        <v>32</v>
      </c>
      <c r="G84" s="16">
        <v>0</v>
      </c>
      <c r="H84" s="17"/>
      <c r="I84" s="18" t="s">
        <v>33</v>
      </c>
      <c r="J84" s="19"/>
      <c r="K84" s="20">
        <v>0</v>
      </c>
      <c r="L84" s="19"/>
      <c r="M84" s="20">
        <v>0</v>
      </c>
      <c r="N84" s="19"/>
      <c r="O84" s="20">
        <v>0</v>
      </c>
      <c r="P84" s="19"/>
      <c r="Q84" s="20">
        <v>0</v>
      </c>
      <c r="R84" s="21">
        <v>0</v>
      </c>
    </row>
    <row r="85" spans="3:18" ht="24.75" customHeight="1" x14ac:dyDescent="0.3">
      <c r="C85" s="13">
        <f t="shared" si="0"/>
        <v>63</v>
      </c>
      <c r="D85" s="33" t="s">
        <v>102</v>
      </c>
      <c r="E85" s="14"/>
      <c r="F85" s="15" t="s">
        <v>32</v>
      </c>
      <c r="G85" s="16">
        <v>0</v>
      </c>
      <c r="H85" s="17"/>
      <c r="I85" s="18" t="s">
        <v>33</v>
      </c>
      <c r="J85" s="19"/>
      <c r="K85" s="20">
        <v>0</v>
      </c>
      <c r="L85" s="19"/>
      <c r="M85" s="20">
        <v>0</v>
      </c>
      <c r="N85" s="19"/>
      <c r="O85" s="20">
        <v>0</v>
      </c>
      <c r="P85" s="19"/>
      <c r="Q85" s="20">
        <v>0</v>
      </c>
      <c r="R85" s="21">
        <v>0</v>
      </c>
    </row>
    <row r="86" spans="3:18" ht="24.75" customHeight="1" x14ac:dyDescent="0.3">
      <c r="C86" s="13">
        <f t="shared" si="0"/>
        <v>64</v>
      </c>
      <c r="D86" s="33" t="s">
        <v>103</v>
      </c>
      <c r="E86" s="14"/>
      <c r="F86" s="15" t="s">
        <v>32</v>
      </c>
      <c r="G86" s="16">
        <v>0</v>
      </c>
      <c r="H86" s="17"/>
      <c r="I86" s="18" t="s">
        <v>33</v>
      </c>
      <c r="J86" s="19"/>
      <c r="K86" s="20">
        <v>0</v>
      </c>
      <c r="L86" s="19"/>
      <c r="M86" s="20">
        <v>0</v>
      </c>
      <c r="N86" s="19"/>
      <c r="O86" s="20">
        <v>0</v>
      </c>
      <c r="P86" s="19"/>
      <c r="Q86" s="20">
        <v>0</v>
      </c>
      <c r="R86" s="21">
        <v>0</v>
      </c>
    </row>
    <row r="87" spans="3:18" ht="24.75" customHeight="1" x14ac:dyDescent="0.3">
      <c r="C87" s="13">
        <f t="shared" si="0"/>
        <v>65</v>
      </c>
      <c r="D87" s="33" t="s">
        <v>104</v>
      </c>
      <c r="E87" s="14"/>
      <c r="F87" s="15" t="s">
        <v>32</v>
      </c>
      <c r="G87" s="16">
        <v>0</v>
      </c>
      <c r="H87" s="17"/>
      <c r="I87" s="18" t="s">
        <v>33</v>
      </c>
      <c r="J87" s="19"/>
      <c r="K87" s="20">
        <v>0</v>
      </c>
      <c r="L87" s="19"/>
      <c r="M87" s="20">
        <v>0</v>
      </c>
      <c r="N87" s="19"/>
      <c r="O87" s="20">
        <v>0</v>
      </c>
      <c r="P87" s="19"/>
      <c r="Q87" s="20">
        <v>0</v>
      </c>
      <c r="R87" s="21">
        <v>0</v>
      </c>
    </row>
    <row r="88" spans="3:18" ht="24.75" customHeight="1" x14ac:dyDescent="0.3">
      <c r="C88" s="13">
        <f t="shared" si="0"/>
        <v>66</v>
      </c>
      <c r="D88" s="33" t="s">
        <v>105</v>
      </c>
      <c r="E88" s="14"/>
      <c r="F88" s="15" t="s">
        <v>32</v>
      </c>
      <c r="G88" s="16">
        <v>0</v>
      </c>
      <c r="H88" s="17"/>
      <c r="I88" s="18" t="s">
        <v>33</v>
      </c>
      <c r="J88" s="19"/>
      <c r="K88" s="20">
        <v>0</v>
      </c>
      <c r="L88" s="19"/>
      <c r="M88" s="20">
        <v>0</v>
      </c>
      <c r="N88" s="19"/>
      <c r="O88" s="20">
        <v>0</v>
      </c>
      <c r="P88" s="19"/>
      <c r="Q88" s="20">
        <v>0</v>
      </c>
      <c r="R88" s="21">
        <v>0</v>
      </c>
    </row>
    <row r="89" spans="3:18" ht="24.75" customHeight="1" x14ac:dyDescent="0.3">
      <c r="C89" s="13">
        <f t="shared" ref="C89:C152" si="1">C88+1</f>
        <v>67</v>
      </c>
      <c r="D89" s="33" t="s">
        <v>106</v>
      </c>
      <c r="E89" s="14"/>
      <c r="F89" s="15" t="s">
        <v>32</v>
      </c>
      <c r="G89" s="16">
        <v>0</v>
      </c>
      <c r="H89" s="17"/>
      <c r="I89" s="18" t="s">
        <v>33</v>
      </c>
      <c r="J89" s="19"/>
      <c r="K89" s="20">
        <v>0</v>
      </c>
      <c r="L89" s="19"/>
      <c r="M89" s="20">
        <v>0</v>
      </c>
      <c r="N89" s="19"/>
      <c r="O89" s="20">
        <v>0</v>
      </c>
      <c r="P89" s="19"/>
      <c r="Q89" s="20">
        <v>0</v>
      </c>
      <c r="R89" s="21">
        <v>0</v>
      </c>
    </row>
    <row r="90" spans="3:18" ht="24.75" customHeight="1" x14ac:dyDescent="0.3">
      <c r="C90" s="13">
        <f t="shared" si="1"/>
        <v>68</v>
      </c>
      <c r="D90" s="32" t="str">
        <f xml:space="preserve"> UPPER("SERVICIO Alineacion de luces")</f>
        <v>SERVICIO ALINEACION DE LUCES</v>
      </c>
      <c r="E90" s="14"/>
      <c r="F90" s="15" t="s">
        <v>32</v>
      </c>
      <c r="G90" s="16">
        <v>0</v>
      </c>
      <c r="H90" s="17"/>
      <c r="I90" s="18" t="s">
        <v>33</v>
      </c>
      <c r="J90" s="19"/>
      <c r="K90" s="20">
        <v>0</v>
      </c>
      <c r="L90" s="19"/>
      <c r="M90" s="20">
        <v>0</v>
      </c>
      <c r="N90" s="19"/>
      <c r="O90" s="20">
        <v>0</v>
      </c>
      <c r="P90" s="19"/>
      <c r="Q90" s="20">
        <v>0</v>
      </c>
      <c r="R90" s="21">
        <v>0</v>
      </c>
    </row>
    <row r="91" spans="3:18" ht="24.75" customHeight="1" x14ac:dyDescent="0.3">
      <c r="C91" s="13">
        <f t="shared" si="1"/>
        <v>69</v>
      </c>
      <c r="D91" s="32" t="str">
        <f>UPPER("SERVICIO Cambio de bombillo farolas")</f>
        <v>SERVICIO CAMBIO DE BOMBILLO FAROLAS</v>
      </c>
      <c r="E91" s="14"/>
      <c r="F91" s="15" t="s">
        <v>32</v>
      </c>
      <c r="G91" s="16">
        <v>0</v>
      </c>
      <c r="H91" s="17"/>
      <c r="I91" s="18" t="s">
        <v>33</v>
      </c>
      <c r="J91" s="19"/>
      <c r="K91" s="20">
        <v>0</v>
      </c>
      <c r="L91" s="19"/>
      <c r="M91" s="20">
        <v>0</v>
      </c>
      <c r="N91" s="19"/>
      <c r="O91" s="20">
        <v>0</v>
      </c>
      <c r="P91" s="19"/>
      <c r="Q91" s="20">
        <v>0</v>
      </c>
      <c r="R91" s="21">
        <v>0</v>
      </c>
    </row>
    <row r="92" spans="3:18" ht="24.75" customHeight="1" x14ac:dyDescent="0.3">
      <c r="C92" s="13">
        <f t="shared" si="1"/>
        <v>70</v>
      </c>
      <c r="D92" s="32" t="str">
        <f>UPPER("SERVICIO Cambio de bombillos stops")</f>
        <v>SERVICIO CAMBIO DE BOMBILLOS STOPS</v>
      </c>
      <c r="E92" s="14"/>
      <c r="F92" s="15" t="s">
        <v>32</v>
      </c>
      <c r="G92" s="16">
        <v>0</v>
      </c>
      <c r="H92" s="17"/>
      <c r="I92" s="18" t="s">
        <v>33</v>
      </c>
      <c r="J92" s="19"/>
      <c r="K92" s="20">
        <v>0</v>
      </c>
      <c r="L92" s="19"/>
      <c r="M92" s="20">
        <v>0</v>
      </c>
      <c r="N92" s="19"/>
      <c r="O92" s="20">
        <v>0</v>
      </c>
      <c r="P92" s="19"/>
      <c r="Q92" s="20">
        <v>0</v>
      </c>
      <c r="R92" s="21">
        <v>0</v>
      </c>
    </row>
    <row r="93" spans="3:18" ht="28.2" x14ac:dyDescent="0.3">
      <c r="C93" s="13">
        <f t="shared" si="1"/>
        <v>71</v>
      </c>
      <c r="D93" s="32" t="str">
        <f>UPPER("SERVICIO mantenimiento y reparacion alarma de reversa")</f>
        <v>SERVICIO MANTENIMIENTO Y REPARACION ALARMA DE REVERSA</v>
      </c>
      <c r="E93" s="14"/>
      <c r="F93" s="15" t="s">
        <v>32</v>
      </c>
      <c r="G93" s="16">
        <v>0</v>
      </c>
      <c r="H93" s="17"/>
      <c r="I93" s="18" t="s">
        <v>33</v>
      </c>
      <c r="J93" s="19"/>
      <c r="K93" s="20">
        <v>0</v>
      </c>
      <c r="L93" s="19"/>
      <c r="M93" s="20">
        <v>0</v>
      </c>
      <c r="N93" s="19"/>
      <c r="O93" s="20">
        <v>0</v>
      </c>
      <c r="P93" s="19"/>
      <c r="Q93" s="20">
        <v>0</v>
      </c>
      <c r="R93" s="21">
        <v>0</v>
      </c>
    </row>
    <row r="94" spans="3:18" ht="28.2" x14ac:dyDescent="0.3">
      <c r="C94" s="13">
        <f t="shared" si="1"/>
        <v>72</v>
      </c>
      <c r="D94" s="32" t="str">
        <f>UPPER("SERVICIO cambio y suministro de la perilla de aviso de reversa")</f>
        <v>SERVICIO CAMBIO Y SUMINISTRO DE LA PERILLA DE AVISO DE REVERSA</v>
      </c>
      <c r="E94" s="14"/>
      <c r="F94" s="15" t="s">
        <v>32</v>
      </c>
      <c r="G94" s="16">
        <v>0</v>
      </c>
      <c r="H94" s="17"/>
      <c r="I94" s="18" t="s">
        <v>33</v>
      </c>
      <c r="J94" s="19"/>
      <c r="K94" s="20">
        <v>0</v>
      </c>
      <c r="L94" s="19"/>
      <c r="M94" s="20">
        <v>0</v>
      </c>
      <c r="N94" s="19"/>
      <c r="O94" s="20">
        <v>0</v>
      </c>
      <c r="P94" s="19"/>
      <c r="Q94" s="20">
        <v>0</v>
      </c>
      <c r="R94" s="21">
        <v>0</v>
      </c>
    </row>
    <row r="95" spans="3:18" ht="24.75" customHeight="1" x14ac:dyDescent="0.3">
      <c r="C95" s="13">
        <f t="shared" si="1"/>
        <v>73</v>
      </c>
      <c r="D95" s="32" t="s">
        <v>107</v>
      </c>
      <c r="E95" s="14"/>
      <c r="F95" s="15" t="s">
        <v>32</v>
      </c>
      <c r="G95" s="16">
        <v>0</v>
      </c>
      <c r="H95" s="17"/>
      <c r="I95" s="18" t="s">
        <v>33</v>
      </c>
      <c r="J95" s="19"/>
      <c r="K95" s="20">
        <v>0</v>
      </c>
      <c r="L95" s="19"/>
      <c r="M95" s="20">
        <v>0</v>
      </c>
      <c r="N95" s="19"/>
      <c r="O95" s="20">
        <v>0</v>
      </c>
      <c r="P95" s="19"/>
      <c r="Q95" s="20">
        <v>0</v>
      </c>
      <c r="R95" s="21">
        <v>0</v>
      </c>
    </row>
    <row r="96" spans="3:18" ht="24.75" customHeight="1" x14ac:dyDescent="0.3">
      <c r="C96" s="13">
        <f t="shared" si="1"/>
        <v>74</v>
      </c>
      <c r="D96" s="32" t="str">
        <f>UPPER("SERVICIO Arreglos electricos")</f>
        <v>SERVICIO ARREGLOS ELECTRICOS</v>
      </c>
      <c r="E96" s="14"/>
      <c r="F96" s="15" t="s">
        <v>32</v>
      </c>
      <c r="G96" s="16">
        <v>0</v>
      </c>
      <c r="H96" s="17"/>
      <c r="I96" s="18" t="s">
        <v>33</v>
      </c>
      <c r="J96" s="19"/>
      <c r="K96" s="20">
        <v>0</v>
      </c>
      <c r="L96" s="19"/>
      <c r="M96" s="20">
        <v>0</v>
      </c>
      <c r="N96" s="19"/>
      <c r="O96" s="20">
        <v>0</v>
      </c>
      <c r="P96" s="19"/>
      <c r="Q96" s="20">
        <v>0</v>
      </c>
      <c r="R96" s="21">
        <v>0</v>
      </c>
    </row>
    <row r="97" spans="3:18" ht="24.75" customHeight="1" x14ac:dyDescent="0.3">
      <c r="C97" s="13">
        <f t="shared" si="1"/>
        <v>75</v>
      </c>
      <c r="D97" s="32" t="str">
        <f>UPPER("SERVICO Cambio de bateria")</f>
        <v>SERVICO CAMBIO DE BATERIA</v>
      </c>
      <c r="E97" s="14"/>
      <c r="F97" s="15" t="s">
        <v>32</v>
      </c>
      <c r="G97" s="16">
        <v>0</v>
      </c>
      <c r="H97" s="17"/>
      <c r="I97" s="18" t="s">
        <v>33</v>
      </c>
      <c r="J97" s="19"/>
      <c r="K97" s="20">
        <v>0</v>
      </c>
      <c r="L97" s="19"/>
      <c r="M97" s="20">
        <v>0</v>
      </c>
      <c r="N97" s="19"/>
      <c r="O97" s="20">
        <v>0</v>
      </c>
      <c r="P97" s="19"/>
      <c r="Q97" s="20">
        <v>0</v>
      </c>
      <c r="R97" s="21">
        <v>0</v>
      </c>
    </row>
    <row r="98" spans="3:18" ht="24.75" customHeight="1" x14ac:dyDescent="0.3">
      <c r="C98" s="13">
        <f t="shared" si="1"/>
        <v>76</v>
      </c>
      <c r="D98" s="32" t="str">
        <f>UPPER("SERVICIO Cambio de terminales bateria")</f>
        <v>SERVICIO CAMBIO DE TERMINALES BATERIA</v>
      </c>
      <c r="E98" s="14"/>
      <c r="F98" s="15" t="s">
        <v>32</v>
      </c>
      <c r="G98" s="16">
        <v>0</v>
      </c>
      <c r="H98" s="17"/>
      <c r="I98" s="18" t="s">
        <v>33</v>
      </c>
      <c r="J98" s="19"/>
      <c r="K98" s="20">
        <v>0</v>
      </c>
      <c r="L98" s="19"/>
      <c r="M98" s="20">
        <v>0</v>
      </c>
      <c r="N98" s="19"/>
      <c r="O98" s="20">
        <v>0</v>
      </c>
      <c r="P98" s="19"/>
      <c r="Q98" s="20">
        <v>0</v>
      </c>
      <c r="R98" s="21">
        <v>0</v>
      </c>
    </row>
    <row r="99" spans="3:18" ht="24.75" customHeight="1" x14ac:dyDescent="0.3">
      <c r="C99" s="13">
        <f t="shared" si="1"/>
        <v>77</v>
      </c>
      <c r="D99" s="32" t="str">
        <f>UPPER("SERVICIO Arreglo arranque")</f>
        <v>SERVICIO ARREGLO ARRANQUE</v>
      </c>
      <c r="E99" s="14"/>
      <c r="F99" s="15" t="s">
        <v>32</v>
      </c>
      <c r="G99" s="16">
        <v>0</v>
      </c>
      <c r="H99" s="17"/>
      <c r="I99" s="18" t="s">
        <v>33</v>
      </c>
      <c r="J99" s="19"/>
      <c r="K99" s="20">
        <v>0</v>
      </c>
      <c r="L99" s="19"/>
      <c r="M99" s="20">
        <v>0</v>
      </c>
      <c r="N99" s="19"/>
      <c r="O99" s="20">
        <v>0</v>
      </c>
      <c r="P99" s="19"/>
      <c r="Q99" s="20">
        <v>0</v>
      </c>
      <c r="R99" s="21">
        <v>0</v>
      </c>
    </row>
    <row r="100" spans="3:18" ht="24.75" customHeight="1" x14ac:dyDescent="0.3">
      <c r="C100" s="13">
        <f t="shared" si="1"/>
        <v>78</v>
      </c>
      <c r="D100" s="33" t="s">
        <v>108</v>
      </c>
      <c r="E100" s="14"/>
      <c r="F100" s="15" t="s">
        <v>32</v>
      </c>
      <c r="G100" s="16">
        <v>0</v>
      </c>
      <c r="H100" s="17"/>
      <c r="I100" s="18" t="s">
        <v>33</v>
      </c>
      <c r="J100" s="19"/>
      <c r="K100" s="20">
        <v>0</v>
      </c>
      <c r="L100" s="19"/>
      <c r="M100" s="20">
        <v>0</v>
      </c>
      <c r="N100" s="19"/>
      <c r="O100" s="20">
        <v>0</v>
      </c>
      <c r="P100" s="19"/>
      <c r="Q100" s="20">
        <v>0</v>
      </c>
      <c r="R100" s="21">
        <v>0</v>
      </c>
    </row>
    <row r="101" spans="3:18" ht="24.75" customHeight="1" x14ac:dyDescent="0.3">
      <c r="C101" s="13">
        <f t="shared" si="1"/>
        <v>79</v>
      </c>
      <c r="D101" s="33" t="s">
        <v>109</v>
      </c>
      <c r="E101" s="14"/>
      <c r="F101" s="15" t="s">
        <v>32</v>
      </c>
      <c r="G101" s="16">
        <v>0</v>
      </c>
      <c r="H101" s="17"/>
      <c r="I101" s="18" t="s">
        <v>33</v>
      </c>
      <c r="J101" s="19"/>
      <c r="K101" s="20">
        <v>0</v>
      </c>
      <c r="L101" s="19"/>
      <c r="M101" s="20">
        <v>0</v>
      </c>
      <c r="N101" s="19"/>
      <c r="O101" s="20">
        <v>0</v>
      </c>
      <c r="P101" s="19"/>
      <c r="Q101" s="20">
        <v>0</v>
      </c>
      <c r="R101" s="21">
        <v>0</v>
      </c>
    </row>
    <row r="102" spans="3:18" ht="24.75" customHeight="1" x14ac:dyDescent="0.3">
      <c r="C102" s="13">
        <f t="shared" si="1"/>
        <v>80</v>
      </c>
      <c r="D102" s="33" t="s">
        <v>110</v>
      </c>
      <c r="E102" s="14"/>
      <c r="F102" s="15" t="s">
        <v>32</v>
      </c>
      <c r="G102" s="16">
        <v>0</v>
      </c>
      <c r="H102" s="17"/>
      <c r="I102" s="18" t="s">
        <v>33</v>
      </c>
      <c r="J102" s="19"/>
      <c r="K102" s="20">
        <v>0</v>
      </c>
      <c r="L102" s="19"/>
      <c r="M102" s="20">
        <v>0</v>
      </c>
      <c r="N102" s="19"/>
      <c r="O102" s="20">
        <v>0</v>
      </c>
      <c r="P102" s="19"/>
      <c r="Q102" s="20">
        <v>0</v>
      </c>
      <c r="R102" s="21">
        <v>0</v>
      </c>
    </row>
    <row r="103" spans="3:18" ht="24.75" customHeight="1" x14ac:dyDescent="0.3">
      <c r="C103" s="13">
        <f t="shared" si="1"/>
        <v>81</v>
      </c>
      <c r="D103" s="34" t="s">
        <v>111</v>
      </c>
      <c r="E103" s="14"/>
      <c r="F103" s="15" t="s">
        <v>32</v>
      </c>
      <c r="G103" s="16">
        <v>0</v>
      </c>
      <c r="H103" s="17"/>
      <c r="I103" s="18" t="s">
        <v>33</v>
      </c>
      <c r="J103" s="19"/>
      <c r="K103" s="20">
        <v>0</v>
      </c>
      <c r="L103" s="19"/>
      <c r="M103" s="20">
        <v>0</v>
      </c>
      <c r="N103" s="19"/>
      <c r="O103" s="20">
        <v>0</v>
      </c>
      <c r="P103" s="19"/>
      <c r="Q103" s="20">
        <v>0</v>
      </c>
      <c r="R103" s="21">
        <v>0</v>
      </c>
    </row>
    <row r="104" spans="3:18" ht="24.75" customHeight="1" x14ac:dyDescent="0.3">
      <c r="C104" s="13">
        <f t="shared" si="1"/>
        <v>82</v>
      </c>
      <c r="D104" s="34" t="s">
        <v>112</v>
      </c>
      <c r="E104" s="14"/>
      <c r="F104" s="15" t="s">
        <v>32</v>
      </c>
      <c r="G104" s="16">
        <v>0</v>
      </c>
      <c r="H104" s="17"/>
      <c r="I104" s="18" t="s">
        <v>33</v>
      </c>
      <c r="J104" s="19"/>
      <c r="K104" s="20">
        <v>0</v>
      </c>
      <c r="L104" s="19"/>
      <c r="M104" s="20">
        <v>0</v>
      </c>
      <c r="N104" s="19"/>
      <c r="O104" s="20">
        <v>0</v>
      </c>
      <c r="P104" s="19"/>
      <c r="Q104" s="20">
        <v>0</v>
      </c>
      <c r="R104" s="21">
        <v>0</v>
      </c>
    </row>
    <row r="105" spans="3:18" ht="24.75" customHeight="1" x14ac:dyDescent="0.3">
      <c r="C105" s="13">
        <f t="shared" si="1"/>
        <v>83</v>
      </c>
      <c r="D105" s="34" t="s">
        <v>113</v>
      </c>
      <c r="E105" s="14"/>
      <c r="F105" s="15" t="s">
        <v>32</v>
      </c>
      <c r="G105" s="16">
        <v>0</v>
      </c>
      <c r="H105" s="17"/>
      <c r="I105" s="18" t="s">
        <v>33</v>
      </c>
      <c r="J105" s="19"/>
      <c r="K105" s="20">
        <v>0</v>
      </c>
      <c r="L105" s="19"/>
      <c r="M105" s="20">
        <v>0</v>
      </c>
      <c r="N105" s="19"/>
      <c r="O105" s="20">
        <v>0</v>
      </c>
      <c r="P105" s="19"/>
      <c r="Q105" s="20">
        <v>0</v>
      </c>
      <c r="R105" s="21">
        <v>0</v>
      </c>
    </row>
    <row r="106" spans="3:18" ht="24.75" customHeight="1" x14ac:dyDescent="0.3">
      <c r="C106" s="13">
        <f t="shared" si="1"/>
        <v>84</v>
      </c>
      <c r="D106" s="34" t="s">
        <v>114</v>
      </c>
      <c r="E106" s="14"/>
      <c r="F106" s="15" t="s">
        <v>32</v>
      </c>
      <c r="G106" s="16">
        <v>0</v>
      </c>
      <c r="H106" s="17"/>
      <c r="I106" s="18" t="s">
        <v>33</v>
      </c>
      <c r="J106" s="19"/>
      <c r="K106" s="20">
        <v>0</v>
      </c>
      <c r="L106" s="19"/>
      <c r="M106" s="20">
        <v>0</v>
      </c>
      <c r="N106" s="19"/>
      <c r="O106" s="20">
        <v>0</v>
      </c>
      <c r="P106" s="19"/>
      <c r="Q106" s="20">
        <v>0</v>
      </c>
      <c r="R106" s="21">
        <v>0</v>
      </c>
    </row>
    <row r="107" spans="3:18" ht="24.75" customHeight="1" x14ac:dyDescent="0.3">
      <c r="C107" s="13">
        <f t="shared" si="1"/>
        <v>85</v>
      </c>
      <c r="D107" s="34" t="s">
        <v>115</v>
      </c>
      <c r="E107" s="14"/>
      <c r="F107" s="15" t="s">
        <v>32</v>
      </c>
      <c r="G107" s="16">
        <v>0</v>
      </c>
      <c r="H107" s="17"/>
      <c r="I107" s="18" t="s">
        <v>33</v>
      </c>
      <c r="J107" s="19"/>
      <c r="K107" s="20">
        <v>0</v>
      </c>
      <c r="L107" s="19"/>
      <c r="M107" s="20">
        <v>0</v>
      </c>
      <c r="N107" s="19"/>
      <c r="O107" s="20">
        <v>0</v>
      </c>
      <c r="P107" s="19"/>
      <c r="Q107" s="20">
        <v>0</v>
      </c>
      <c r="R107" s="21">
        <v>0</v>
      </c>
    </row>
    <row r="108" spans="3:18" ht="24.75" customHeight="1" x14ac:dyDescent="0.3">
      <c r="C108" s="13">
        <f t="shared" si="1"/>
        <v>86</v>
      </c>
      <c r="D108" s="33" t="s">
        <v>116</v>
      </c>
      <c r="E108" s="14"/>
      <c r="F108" s="15" t="s">
        <v>32</v>
      </c>
      <c r="G108" s="16">
        <v>0</v>
      </c>
      <c r="H108" s="17"/>
      <c r="I108" s="18" t="s">
        <v>33</v>
      </c>
      <c r="J108" s="19"/>
      <c r="K108" s="20">
        <v>0</v>
      </c>
      <c r="L108" s="19"/>
      <c r="M108" s="20">
        <v>0</v>
      </c>
      <c r="N108" s="19"/>
      <c r="O108" s="20">
        <v>0</v>
      </c>
      <c r="P108" s="19"/>
      <c r="Q108" s="20">
        <v>0</v>
      </c>
      <c r="R108" s="21">
        <v>0</v>
      </c>
    </row>
    <row r="109" spans="3:18" ht="24.75" customHeight="1" x14ac:dyDescent="0.3">
      <c r="C109" s="13">
        <f t="shared" si="1"/>
        <v>87</v>
      </c>
      <c r="D109" s="33" t="s">
        <v>117</v>
      </c>
      <c r="E109" s="14"/>
      <c r="F109" s="15" t="s">
        <v>32</v>
      </c>
      <c r="G109" s="16">
        <v>0</v>
      </c>
      <c r="H109" s="17"/>
      <c r="I109" s="18" t="s">
        <v>33</v>
      </c>
      <c r="J109" s="19"/>
      <c r="K109" s="20">
        <v>0</v>
      </c>
      <c r="L109" s="19"/>
      <c r="M109" s="20">
        <v>0</v>
      </c>
      <c r="N109" s="19"/>
      <c r="O109" s="20">
        <v>0</v>
      </c>
      <c r="P109" s="19"/>
      <c r="Q109" s="20">
        <v>0</v>
      </c>
      <c r="R109" s="21">
        <v>0</v>
      </c>
    </row>
    <row r="110" spans="3:18" ht="24.75" customHeight="1" x14ac:dyDescent="0.3">
      <c r="C110" s="13">
        <f t="shared" si="1"/>
        <v>88</v>
      </c>
      <c r="D110" s="33" t="s">
        <v>118</v>
      </c>
      <c r="E110" s="14"/>
      <c r="F110" s="15" t="s">
        <v>32</v>
      </c>
      <c r="G110" s="16">
        <v>0</v>
      </c>
      <c r="H110" s="17"/>
      <c r="I110" s="18" t="s">
        <v>33</v>
      </c>
      <c r="J110" s="19"/>
      <c r="K110" s="20">
        <v>0</v>
      </c>
      <c r="L110" s="19"/>
      <c r="M110" s="20">
        <v>0</v>
      </c>
      <c r="N110" s="19"/>
      <c r="O110" s="20">
        <v>0</v>
      </c>
      <c r="P110" s="19"/>
      <c r="Q110" s="20">
        <v>0</v>
      </c>
      <c r="R110" s="21">
        <v>0</v>
      </c>
    </row>
    <row r="111" spans="3:18" ht="24.75" customHeight="1" x14ac:dyDescent="0.3">
      <c r="C111" s="13">
        <f t="shared" si="1"/>
        <v>89</v>
      </c>
      <c r="D111" s="33" t="s">
        <v>119</v>
      </c>
      <c r="E111" s="14"/>
      <c r="F111" s="15" t="s">
        <v>32</v>
      </c>
      <c r="G111" s="16">
        <v>0</v>
      </c>
      <c r="H111" s="17"/>
      <c r="I111" s="18" t="s">
        <v>33</v>
      </c>
      <c r="J111" s="19"/>
      <c r="K111" s="20">
        <v>0</v>
      </c>
      <c r="L111" s="19"/>
      <c r="M111" s="20">
        <v>0</v>
      </c>
      <c r="N111" s="19"/>
      <c r="O111" s="20">
        <v>0</v>
      </c>
      <c r="P111" s="19"/>
      <c r="Q111" s="20">
        <v>0</v>
      </c>
      <c r="R111" s="21">
        <v>0</v>
      </c>
    </row>
    <row r="112" spans="3:18" ht="24.75" customHeight="1" x14ac:dyDescent="0.3">
      <c r="C112" s="13">
        <f t="shared" si="1"/>
        <v>90</v>
      </c>
      <c r="D112" s="33" t="s">
        <v>120</v>
      </c>
      <c r="E112" s="14"/>
      <c r="F112" s="15" t="s">
        <v>32</v>
      </c>
      <c r="G112" s="16">
        <v>0</v>
      </c>
      <c r="H112" s="17"/>
      <c r="I112" s="18" t="s">
        <v>33</v>
      </c>
      <c r="J112" s="19"/>
      <c r="K112" s="20">
        <v>0</v>
      </c>
      <c r="L112" s="19"/>
      <c r="M112" s="20">
        <v>0</v>
      </c>
      <c r="N112" s="19"/>
      <c r="O112" s="20">
        <v>0</v>
      </c>
      <c r="P112" s="19"/>
      <c r="Q112" s="20">
        <v>0</v>
      </c>
      <c r="R112" s="21">
        <v>0</v>
      </c>
    </row>
    <row r="113" spans="3:18" ht="24.75" customHeight="1" x14ac:dyDescent="0.3">
      <c r="C113" s="13">
        <f t="shared" si="1"/>
        <v>91</v>
      </c>
      <c r="D113" s="33" t="s">
        <v>121</v>
      </c>
      <c r="E113" s="14"/>
      <c r="F113" s="15" t="s">
        <v>32</v>
      </c>
      <c r="G113" s="16">
        <v>0</v>
      </c>
      <c r="H113" s="17"/>
      <c r="I113" s="18" t="s">
        <v>33</v>
      </c>
      <c r="J113" s="19"/>
      <c r="K113" s="20">
        <v>0</v>
      </c>
      <c r="L113" s="19"/>
      <c r="M113" s="20">
        <v>0</v>
      </c>
      <c r="N113" s="19"/>
      <c r="O113" s="20">
        <v>0</v>
      </c>
      <c r="P113" s="19"/>
      <c r="Q113" s="20">
        <v>0</v>
      </c>
      <c r="R113" s="21">
        <v>0</v>
      </c>
    </row>
    <row r="114" spans="3:18" ht="24.75" customHeight="1" x14ac:dyDescent="0.3">
      <c r="C114" s="13">
        <f t="shared" si="1"/>
        <v>92</v>
      </c>
      <c r="D114" s="33" t="s">
        <v>122</v>
      </c>
      <c r="E114" s="14"/>
      <c r="F114" s="15" t="s">
        <v>32</v>
      </c>
      <c r="G114" s="16">
        <v>0</v>
      </c>
      <c r="H114" s="17"/>
      <c r="I114" s="18" t="s">
        <v>33</v>
      </c>
      <c r="J114" s="19"/>
      <c r="K114" s="20">
        <v>0</v>
      </c>
      <c r="L114" s="19"/>
      <c r="M114" s="20">
        <v>0</v>
      </c>
      <c r="N114" s="19"/>
      <c r="O114" s="20">
        <v>0</v>
      </c>
      <c r="P114" s="19"/>
      <c r="Q114" s="20">
        <v>0</v>
      </c>
      <c r="R114" s="21">
        <v>0</v>
      </c>
    </row>
    <row r="115" spans="3:18" ht="24.75" customHeight="1" x14ac:dyDescent="0.3">
      <c r="C115" s="13">
        <f t="shared" si="1"/>
        <v>93</v>
      </c>
      <c r="D115" s="33" t="s">
        <v>123</v>
      </c>
      <c r="E115" s="14"/>
      <c r="F115" s="15" t="s">
        <v>32</v>
      </c>
      <c r="G115" s="16">
        <v>0</v>
      </c>
      <c r="H115" s="17"/>
      <c r="I115" s="18" t="s">
        <v>33</v>
      </c>
      <c r="J115" s="19"/>
      <c r="K115" s="20">
        <v>0</v>
      </c>
      <c r="L115" s="19"/>
      <c r="M115" s="20">
        <v>0</v>
      </c>
      <c r="N115" s="19"/>
      <c r="O115" s="20">
        <v>0</v>
      </c>
      <c r="P115" s="19"/>
      <c r="Q115" s="20">
        <v>0</v>
      </c>
      <c r="R115" s="21">
        <v>0</v>
      </c>
    </row>
    <row r="116" spans="3:18" ht="24.75" customHeight="1" x14ac:dyDescent="0.3">
      <c r="C116" s="13">
        <f t="shared" si="1"/>
        <v>94</v>
      </c>
      <c r="D116" s="33" t="s">
        <v>124</v>
      </c>
      <c r="E116" s="14"/>
      <c r="F116" s="15" t="s">
        <v>32</v>
      </c>
      <c r="G116" s="16">
        <v>0</v>
      </c>
      <c r="H116" s="17"/>
      <c r="I116" s="18" t="s">
        <v>33</v>
      </c>
      <c r="J116" s="19"/>
      <c r="K116" s="20">
        <v>0</v>
      </c>
      <c r="L116" s="19"/>
      <c r="M116" s="20">
        <v>0</v>
      </c>
      <c r="N116" s="19"/>
      <c r="O116" s="20">
        <v>0</v>
      </c>
      <c r="P116" s="19"/>
      <c r="Q116" s="20">
        <v>0</v>
      </c>
      <c r="R116" s="21">
        <v>0</v>
      </c>
    </row>
    <row r="117" spans="3:18" ht="24.75" customHeight="1" x14ac:dyDescent="0.3">
      <c r="C117" s="13">
        <f t="shared" si="1"/>
        <v>95</v>
      </c>
      <c r="D117" s="33" t="s">
        <v>125</v>
      </c>
      <c r="E117" s="14"/>
      <c r="F117" s="15" t="s">
        <v>32</v>
      </c>
      <c r="G117" s="16">
        <v>0</v>
      </c>
      <c r="H117" s="17"/>
      <c r="I117" s="18" t="s">
        <v>33</v>
      </c>
      <c r="J117" s="19"/>
      <c r="K117" s="20">
        <v>0</v>
      </c>
      <c r="L117" s="19"/>
      <c r="M117" s="20">
        <v>0</v>
      </c>
      <c r="N117" s="19"/>
      <c r="O117" s="20">
        <v>0</v>
      </c>
      <c r="P117" s="19"/>
      <c r="Q117" s="20">
        <v>0</v>
      </c>
      <c r="R117" s="21">
        <v>0</v>
      </c>
    </row>
    <row r="118" spans="3:18" ht="24.75" customHeight="1" x14ac:dyDescent="0.3">
      <c r="C118" s="13">
        <f t="shared" si="1"/>
        <v>96</v>
      </c>
      <c r="D118" s="33" t="s">
        <v>126</v>
      </c>
      <c r="E118" s="14"/>
      <c r="F118" s="15" t="s">
        <v>32</v>
      </c>
      <c r="G118" s="16">
        <v>0</v>
      </c>
      <c r="H118" s="17"/>
      <c r="I118" s="18" t="s">
        <v>33</v>
      </c>
      <c r="J118" s="19"/>
      <c r="K118" s="20">
        <v>0</v>
      </c>
      <c r="L118" s="19"/>
      <c r="M118" s="20">
        <v>0</v>
      </c>
      <c r="N118" s="19"/>
      <c r="O118" s="20">
        <v>0</v>
      </c>
      <c r="P118" s="19"/>
      <c r="Q118" s="20">
        <v>0</v>
      </c>
      <c r="R118" s="21">
        <v>0</v>
      </c>
    </row>
    <row r="119" spans="3:18" ht="24.75" customHeight="1" x14ac:dyDescent="0.3">
      <c r="C119" s="13">
        <f t="shared" si="1"/>
        <v>97</v>
      </c>
      <c r="D119" s="33" t="s">
        <v>127</v>
      </c>
      <c r="E119" s="14"/>
      <c r="F119" s="15" t="s">
        <v>32</v>
      </c>
      <c r="G119" s="16">
        <v>0</v>
      </c>
      <c r="H119" s="17"/>
      <c r="I119" s="18" t="s">
        <v>33</v>
      </c>
      <c r="J119" s="19"/>
      <c r="K119" s="20">
        <v>0</v>
      </c>
      <c r="L119" s="19"/>
      <c r="M119" s="20">
        <v>0</v>
      </c>
      <c r="N119" s="19"/>
      <c r="O119" s="20">
        <v>0</v>
      </c>
      <c r="P119" s="19"/>
      <c r="Q119" s="20">
        <v>0</v>
      </c>
      <c r="R119" s="21">
        <v>0</v>
      </c>
    </row>
    <row r="120" spans="3:18" ht="24.75" customHeight="1" x14ac:dyDescent="0.3">
      <c r="C120" s="13">
        <f t="shared" si="1"/>
        <v>98</v>
      </c>
      <c r="D120" s="33" t="s">
        <v>128</v>
      </c>
      <c r="E120" s="14"/>
      <c r="F120" s="15" t="s">
        <v>32</v>
      </c>
      <c r="G120" s="16">
        <v>0</v>
      </c>
      <c r="H120" s="17"/>
      <c r="I120" s="18" t="s">
        <v>33</v>
      </c>
      <c r="J120" s="19"/>
      <c r="K120" s="20">
        <v>0</v>
      </c>
      <c r="L120" s="19"/>
      <c r="M120" s="20">
        <v>0</v>
      </c>
      <c r="N120" s="19"/>
      <c r="O120" s="20">
        <v>0</v>
      </c>
      <c r="P120" s="19"/>
      <c r="Q120" s="20">
        <v>0</v>
      </c>
      <c r="R120" s="21">
        <v>0</v>
      </c>
    </row>
    <row r="121" spans="3:18" ht="24.75" customHeight="1" x14ac:dyDescent="0.3">
      <c r="C121" s="13">
        <f t="shared" si="1"/>
        <v>99</v>
      </c>
      <c r="D121" s="33" t="s">
        <v>129</v>
      </c>
      <c r="E121" s="14"/>
      <c r="F121" s="15" t="s">
        <v>32</v>
      </c>
      <c r="G121" s="16">
        <v>0</v>
      </c>
      <c r="H121" s="17"/>
      <c r="I121" s="18" t="s">
        <v>33</v>
      </c>
      <c r="J121" s="19"/>
      <c r="K121" s="20">
        <v>0</v>
      </c>
      <c r="L121" s="19"/>
      <c r="M121" s="20">
        <v>0</v>
      </c>
      <c r="N121" s="19"/>
      <c r="O121" s="20">
        <v>0</v>
      </c>
      <c r="P121" s="19"/>
      <c r="Q121" s="20">
        <v>0</v>
      </c>
      <c r="R121" s="21">
        <v>0</v>
      </c>
    </row>
    <row r="122" spans="3:18" ht="24.75" customHeight="1" x14ac:dyDescent="0.3">
      <c r="C122" s="13">
        <f t="shared" si="1"/>
        <v>100</v>
      </c>
      <c r="D122" s="33" t="s">
        <v>130</v>
      </c>
      <c r="E122" s="14"/>
      <c r="F122" s="15" t="s">
        <v>32</v>
      </c>
      <c r="G122" s="16">
        <v>0</v>
      </c>
      <c r="H122" s="17"/>
      <c r="I122" s="18" t="s">
        <v>33</v>
      </c>
      <c r="J122" s="19"/>
      <c r="K122" s="20">
        <v>0</v>
      </c>
      <c r="L122" s="19"/>
      <c r="M122" s="20">
        <v>0</v>
      </c>
      <c r="N122" s="19"/>
      <c r="O122" s="20">
        <v>0</v>
      </c>
      <c r="P122" s="19"/>
      <c r="Q122" s="20">
        <v>0</v>
      </c>
      <c r="R122" s="21">
        <v>0</v>
      </c>
    </row>
    <row r="123" spans="3:18" ht="24.75" customHeight="1" x14ac:dyDescent="0.3">
      <c r="C123" s="13">
        <f t="shared" si="1"/>
        <v>101</v>
      </c>
      <c r="D123" s="33" t="s">
        <v>131</v>
      </c>
      <c r="E123" s="14"/>
      <c r="F123" s="15" t="s">
        <v>32</v>
      </c>
      <c r="G123" s="16">
        <v>0</v>
      </c>
      <c r="H123" s="17"/>
      <c r="I123" s="18" t="s">
        <v>33</v>
      </c>
      <c r="J123" s="19"/>
      <c r="K123" s="20">
        <v>0</v>
      </c>
      <c r="L123" s="19"/>
      <c r="M123" s="20">
        <v>0</v>
      </c>
      <c r="N123" s="19"/>
      <c r="O123" s="20">
        <v>0</v>
      </c>
      <c r="P123" s="19"/>
      <c r="Q123" s="20">
        <v>0</v>
      </c>
      <c r="R123" s="21">
        <v>0</v>
      </c>
    </row>
    <row r="124" spans="3:18" ht="24.75" customHeight="1" x14ac:dyDescent="0.3">
      <c r="C124" s="13">
        <f t="shared" si="1"/>
        <v>102</v>
      </c>
      <c r="D124" s="33" t="s">
        <v>132</v>
      </c>
      <c r="E124" s="14"/>
      <c r="F124" s="15" t="s">
        <v>32</v>
      </c>
      <c r="G124" s="16">
        <v>0</v>
      </c>
      <c r="H124" s="17"/>
      <c r="I124" s="18" t="s">
        <v>33</v>
      </c>
      <c r="J124" s="19"/>
      <c r="K124" s="20">
        <v>0</v>
      </c>
      <c r="L124" s="19"/>
      <c r="M124" s="20">
        <v>0</v>
      </c>
      <c r="N124" s="19"/>
      <c r="O124" s="20">
        <v>0</v>
      </c>
      <c r="P124" s="19"/>
      <c r="Q124" s="20">
        <v>0</v>
      </c>
      <c r="R124" s="21">
        <v>0</v>
      </c>
    </row>
    <row r="125" spans="3:18" ht="24.75" customHeight="1" x14ac:dyDescent="0.3">
      <c r="C125" s="13">
        <f t="shared" si="1"/>
        <v>103</v>
      </c>
      <c r="D125" s="33" t="s">
        <v>133</v>
      </c>
      <c r="E125" s="14"/>
      <c r="F125" s="15" t="s">
        <v>32</v>
      </c>
      <c r="G125" s="16">
        <v>0</v>
      </c>
      <c r="H125" s="17"/>
      <c r="I125" s="18" t="s">
        <v>33</v>
      </c>
      <c r="J125" s="19"/>
      <c r="K125" s="20">
        <v>0</v>
      </c>
      <c r="L125" s="19"/>
      <c r="M125" s="20">
        <v>0</v>
      </c>
      <c r="N125" s="19"/>
      <c r="O125" s="20">
        <v>0</v>
      </c>
      <c r="P125" s="19"/>
      <c r="Q125" s="20">
        <v>0</v>
      </c>
      <c r="R125" s="21">
        <v>0</v>
      </c>
    </row>
    <row r="126" spans="3:18" ht="24.75" customHeight="1" x14ac:dyDescent="0.3">
      <c r="C126" s="13">
        <f t="shared" si="1"/>
        <v>104</v>
      </c>
      <c r="D126" s="33" t="s">
        <v>134</v>
      </c>
      <c r="E126" s="14"/>
      <c r="F126" s="15" t="s">
        <v>32</v>
      </c>
      <c r="G126" s="16">
        <v>0</v>
      </c>
      <c r="H126" s="17"/>
      <c r="I126" s="18" t="s">
        <v>33</v>
      </c>
      <c r="J126" s="19"/>
      <c r="K126" s="20">
        <v>0</v>
      </c>
      <c r="L126" s="19"/>
      <c r="M126" s="20">
        <v>0</v>
      </c>
      <c r="N126" s="19"/>
      <c r="O126" s="20">
        <v>0</v>
      </c>
      <c r="P126" s="19"/>
      <c r="Q126" s="20">
        <v>0</v>
      </c>
      <c r="R126" s="21">
        <v>0</v>
      </c>
    </row>
    <row r="127" spans="3:18" ht="24.75" customHeight="1" x14ac:dyDescent="0.3">
      <c r="C127" s="13">
        <f t="shared" si="1"/>
        <v>105</v>
      </c>
      <c r="D127" s="34" t="s">
        <v>135</v>
      </c>
      <c r="E127" s="14"/>
      <c r="F127" s="15" t="s">
        <v>32</v>
      </c>
      <c r="G127" s="16">
        <v>0</v>
      </c>
      <c r="H127" s="17"/>
      <c r="I127" s="18" t="s">
        <v>33</v>
      </c>
      <c r="J127" s="19"/>
      <c r="K127" s="20">
        <v>0</v>
      </c>
      <c r="L127" s="19"/>
      <c r="M127" s="20">
        <v>0</v>
      </c>
      <c r="N127" s="19"/>
      <c r="O127" s="20">
        <v>0</v>
      </c>
      <c r="P127" s="19"/>
      <c r="Q127" s="20">
        <v>0</v>
      </c>
      <c r="R127" s="21">
        <v>0</v>
      </c>
    </row>
    <row r="128" spans="3:18" ht="24.75" customHeight="1" x14ac:dyDescent="0.3">
      <c r="C128" s="13">
        <f t="shared" si="1"/>
        <v>106</v>
      </c>
      <c r="D128" s="33" t="s">
        <v>136</v>
      </c>
      <c r="E128" s="14"/>
      <c r="F128" s="15" t="s">
        <v>32</v>
      </c>
      <c r="G128" s="16">
        <v>0</v>
      </c>
      <c r="H128" s="17"/>
      <c r="I128" s="18" t="s">
        <v>33</v>
      </c>
      <c r="J128" s="19"/>
      <c r="K128" s="20">
        <v>0</v>
      </c>
      <c r="L128" s="19"/>
      <c r="M128" s="20">
        <v>0</v>
      </c>
      <c r="N128" s="19"/>
      <c r="O128" s="20">
        <v>0</v>
      </c>
      <c r="P128" s="19"/>
      <c r="Q128" s="20">
        <v>0</v>
      </c>
      <c r="R128" s="21">
        <v>0</v>
      </c>
    </row>
    <row r="129" spans="3:18" ht="24.75" customHeight="1" x14ac:dyDescent="0.3">
      <c r="C129" s="13">
        <f t="shared" si="1"/>
        <v>107</v>
      </c>
      <c r="D129" s="33" t="s">
        <v>137</v>
      </c>
      <c r="E129" s="14"/>
      <c r="F129" s="15" t="s">
        <v>32</v>
      </c>
      <c r="G129" s="16">
        <v>0</v>
      </c>
      <c r="H129" s="17"/>
      <c r="I129" s="18" t="s">
        <v>33</v>
      </c>
      <c r="J129" s="19"/>
      <c r="K129" s="20">
        <v>0</v>
      </c>
      <c r="L129" s="19"/>
      <c r="M129" s="20">
        <v>0</v>
      </c>
      <c r="N129" s="19"/>
      <c r="O129" s="20">
        <v>0</v>
      </c>
      <c r="P129" s="19"/>
      <c r="Q129" s="20">
        <v>0</v>
      </c>
      <c r="R129" s="21">
        <v>0</v>
      </c>
    </row>
    <row r="130" spans="3:18" ht="24.75" customHeight="1" x14ac:dyDescent="0.3">
      <c r="C130" s="13">
        <f t="shared" si="1"/>
        <v>108</v>
      </c>
      <c r="D130" s="33" t="s">
        <v>138</v>
      </c>
      <c r="E130" s="14"/>
      <c r="F130" s="15" t="s">
        <v>32</v>
      </c>
      <c r="G130" s="16">
        <v>0</v>
      </c>
      <c r="H130" s="17"/>
      <c r="I130" s="18" t="s">
        <v>33</v>
      </c>
      <c r="J130" s="19"/>
      <c r="K130" s="20">
        <v>0</v>
      </c>
      <c r="L130" s="19"/>
      <c r="M130" s="20">
        <v>0</v>
      </c>
      <c r="N130" s="19"/>
      <c r="O130" s="20">
        <v>0</v>
      </c>
      <c r="P130" s="19"/>
      <c r="Q130" s="20">
        <v>0</v>
      </c>
      <c r="R130" s="21">
        <v>0</v>
      </c>
    </row>
    <row r="131" spans="3:18" ht="24.75" customHeight="1" x14ac:dyDescent="0.3">
      <c r="C131" s="13">
        <f t="shared" si="1"/>
        <v>109</v>
      </c>
      <c r="D131" s="33" t="s">
        <v>139</v>
      </c>
      <c r="E131" s="14"/>
      <c r="F131" s="15" t="s">
        <v>32</v>
      </c>
      <c r="G131" s="16">
        <v>0</v>
      </c>
      <c r="H131" s="17"/>
      <c r="I131" s="18" t="s">
        <v>33</v>
      </c>
      <c r="J131" s="19"/>
      <c r="K131" s="20">
        <v>0</v>
      </c>
      <c r="L131" s="19"/>
      <c r="M131" s="20">
        <v>0</v>
      </c>
      <c r="N131" s="19"/>
      <c r="O131" s="20">
        <v>0</v>
      </c>
      <c r="P131" s="19"/>
      <c r="Q131" s="20">
        <v>0</v>
      </c>
      <c r="R131" s="21">
        <v>0</v>
      </c>
    </row>
    <row r="132" spans="3:18" ht="24.75" customHeight="1" x14ac:dyDescent="0.3">
      <c r="C132" s="13">
        <f t="shared" si="1"/>
        <v>110</v>
      </c>
      <c r="D132" s="33" t="s">
        <v>140</v>
      </c>
      <c r="E132" s="14"/>
      <c r="F132" s="15" t="s">
        <v>32</v>
      </c>
      <c r="G132" s="16">
        <v>0</v>
      </c>
      <c r="H132" s="17"/>
      <c r="I132" s="18" t="s">
        <v>33</v>
      </c>
      <c r="J132" s="19"/>
      <c r="K132" s="20">
        <v>0</v>
      </c>
      <c r="L132" s="19"/>
      <c r="M132" s="20">
        <v>0</v>
      </c>
      <c r="N132" s="19"/>
      <c r="O132" s="20">
        <v>0</v>
      </c>
      <c r="P132" s="19"/>
      <c r="Q132" s="20">
        <v>0</v>
      </c>
      <c r="R132" s="21">
        <v>0</v>
      </c>
    </row>
    <row r="133" spans="3:18" ht="24.75" customHeight="1" x14ac:dyDescent="0.3">
      <c r="C133" s="13">
        <f t="shared" si="1"/>
        <v>111</v>
      </c>
      <c r="D133" s="33" t="s">
        <v>141</v>
      </c>
      <c r="E133" s="14"/>
      <c r="F133" s="15" t="s">
        <v>32</v>
      </c>
      <c r="G133" s="16">
        <v>0</v>
      </c>
      <c r="H133" s="17"/>
      <c r="I133" s="18" t="s">
        <v>33</v>
      </c>
      <c r="J133" s="19"/>
      <c r="K133" s="20">
        <v>0</v>
      </c>
      <c r="L133" s="19"/>
      <c r="M133" s="20">
        <v>0</v>
      </c>
      <c r="N133" s="19"/>
      <c r="O133" s="20">
        <v>0</v>
      </c>
      <c r="P133" s="19"/>
      <c r="Q133" s="20">
        <v>0</v>
      </c>
      <c r="R133" s="21">
        <v>0</v>
      </c>
    </row>
    <row r="134" spans="3:18" ht="24.75" customHeight="1" x14ac:dyDescent="0.3">
      <c r="C134" s="13">
        <f t="shared" si="1"/>
        <v>112</v>
      </c>
      <c r="D134" s="33" t="s">
        <v>142</v>
      </c>
      <c r="E134" s="14"/>
      <c r="F134" s="15" t="s">
        <v>32</v>
      </c>
      <c r="G134" s="16">
        <v>0</v>
      </c>
      <c r="H134" s="17"/>
      <c r="I134" s="18" t="s">
        <v>33</v>
      </c>
      <c r="J134" s="19"/>
      <c r="K134" s="20">
        <v>0</v>
      </c>
      <c r="L134" s="19"/>
      <c r="M134" s="20">
        <v>0</v>
      </c>
      <c r="N134" s="19"/>
      <c r="O134" s="20">
        <v>0</v>
      </c>
      <c r="P134" s="19"/>
      <c r="Q134" s="20">
        <v>0</v>
      </c>
      <c r="R134" s="21">
        <v>0</v>
      </c>
    </row>
    <row r="135" spans="3:18" ht="24.75" customHeight="1" x14ac:dyDescent="0.3">
      <c r="C135" s="13">
        <f t="shared" si="1"/>
        <v>113</v>
      </c>
      <c r="D135" s="33" t="s">
        <v>143</v>
      </c>
      <c r="E135" s="14"/>
      <c r="F135" s="15" t="s">
        <v>32</v>
      </c>
      <c r="G135" s="16">
        <v>0</v>
      </c>
      <c r="H135" s="17"/>
      <c r="I135" s="18" t="s">
        <v>33</v>
      </c>
      <c r="J135" s="19"/>
      <c r="K135" s="20">
        <v>0</v>
      </c>
      <c r="L135" s="19"/>
      <c r="M135" s="20">
        <v>0</v>
      </c>
      <c r="N135" s="19"/>
      <c r="O135" s="20">
        <v>0</v>
      </c>
      <c r="P135" s="19"/>
      <c r="Q135" s="20">
        <v>0</v>
      </c>
      <c r="R135" s="21">
        <v>0</v>
      </c>
    </row>
    <row r="136" spans="3:18" ht="24.75" customHeight="1" x14ac:dyDescent="0.3">
      <c r="C136" s="13">
        <f t="shared" si="1"/>
        <v>114</v>
      </c>
      <c r="D136" s="33" t="s">
        <v>144</v>
      </c>
      <c r="E136" s="14"/>
      <c r="F136" s="15" t="s">
        <v>32</v>
      </c>
      <c r="G136" s="16">
        <v>0</v>
      </c>
      <c r="H136" s="17"/>
      <c r="I136" s="18" t="s">
        <v>33</v>
      </c>
      <c r="J136" s="19"/>
      <c r="K136" s="20">
        <v>0</v>
      </c>
      <c r="L136" s="19"/>
      <c r="M136" s="20">
        <v>0</v>
      </c>
      <c r="N136" s="19"/>
      <c r="O136" s="20">
        <v>0</v>
      </c>
      <c r="P136" s="19"/>
      <c r="Q136" s="20">
        <v>0</v>
      </c>
      <c r="R136" s="21">
        <v>0</v>
      </c>
    </row>
    <row r="137" spans="3:18" ht="24.75" customHeight="1" x14ac:dyDescent="0.3">
      <c r="C137" s="13">
        <f t="shared" si="1"/>
        <v>115</v>
      </c>
      <c r="D137" s="33" t="s">
        <v>145</v>
      </c>
      <c r="E137" s="14"/>
      <c r="F137" s="15" t="s">
        <v>32</v>
      </c>
      <c r="G137" s="16">
        <v>0</v>
      </c>
      <c r="H137" s="17"/>
      <c r="I137" s="18" t="s">
        <v>33</v>
      </c>
      <c r="J137" s="19"/>
      <c r="K137" s="20">
        <v>0</v>
      </c>
      <c r="L137" s="19"/>
      <c r="M137" s="20">
        <v>0</v>
      </c>
      <c r="N137" s="19"/>
      <c r="O137" s="20">
        <v>0</v>
      </c>
      <c r="P137" s="19"/>
      <c r="Q137" s="20">
        <v>0</v>
      </c>
      <c r="R137" s="21">
        <v>0</v>
      </c>
    </row>
    <row r="138" spans="3:18" ht="24.75" customHeight="1" x14ac:dyDescent="0.3">
      <c r="C138" s="13">
        <f t="shared" si="1"/>
        <v>116</v>
      </c>
      <c r="D138" s="33" t="s">
        <v>146</v>
      </c>
      <c r="E138" s="14"/>
      <c r="F138" s="15" t="s">
        <v>32</v>
      </c>
      <c r="G138" s="16">
        <v>0</v>
      </c>
      <c r="H138" s="17"/>
      <c r="I138" s="18" t="s">
        <v>33</v>
      </c>
      <c r="J138" s="19"/>
      <c r="K138" s="20">
        <v>0</v>
      </c>
      <c r="L138" s="19"/>
      <c r="M138" s="20">
        <v>0</v>
      </c>
      <c r="N138" s="19"/>
      <c r="O138" s="20">
        <v>0</v>
      </c>
      <c r="P138" s="19"/>
      <c r="Q138" s="20">
        <v>0</v>
      </c>
      <c r="R138" s="21">
        <v>0</v>
      </c>
    </row>
    <row r="139" spans="3:18" ht="24.75" customHeight="1" x14ac:dyDescent="0.3">
      <c r="C139" s="13">
        <f t="shared" si="1"/>
        <v>117</v>
      </c>
      <c r="D139" s="33" t="s">
        <v>147</v>
      </c>
      <c r="E139" s="14"/>
      <c r="F139" s="15" t="s">
        <v>32</v>
      </c>
      <c r="G139" s="16">
        <v>0</v>
      </c>
      <c r="H139" s="17"/>
      <c r="I139" s="18" t="s">
        <v>33</v>
      </c>
      <c r="J139" s="19"/>
      <c r="K139" s="20">
        <v>0</v>
      </c>
      <c r="L139" s="19"/>
      <c r="M139" s="20">
        <v>0</v>
      </c>
      <c r="N139" s="19"/>
      <c r="O139" s="20">
        <v>0</v>
      </c>
      <c r="P139" s="19"/>
      <c r="Q139" s="20">
        <v>0</v>
      </c>
      <c r="R139" s="21">
        <v>0</v>
      </c>
    </row>
    <row r="140" spans="3:18" ht="24.75" customHeight="1" x14ac:dyDescent="0.3">
      <c r="C140" s="13">
        <f t="shared" si="1"/>
        <v>118</v>
      </c>
      <c r="D140" s="33" t="s">
        <v>148</v>
      </c>
      <c r="E140" s="14"/>
      <c r="F140" s="15" t="s">
        <v>32</v>
      </c>
      <c r="G140" s="16">
        <v>0</v>
      </c>
      <c r="H140" s="17"/>
      <c r="I140" s="18" t="s">
        <v>33</v>
      </c>
      <c r="J140" s="19"/>
      <c r="K140" s="20">
        <v>0</v>
      </c>
      <c r="L140" s="19"/>
      <c r="M140" s="20">
        <v>0</v>
      </c>
      <c r="N140" s="19"/>
      <c r="O140" s="20">
        <v>0</v>
      </c>
      <c r="P140" s="19"/>
      <c r="Q140" s="20">
        <v>0</v>
      </c>
      <c r="R140" s="21">
        <v>0</v>
      </c>
    </row>
    <row r="141" spans="3:18" ht="24.75" customHeight="1" x14ac:dyDescent="0.3">
      <c r="C141" s="13">
        <f t="shared" si="1"/>
        <v>119</v>
      </c>
      <c r="D141" s="33" t="s">
        <v>149</v>
      </c>
      <c r="E141" s="14"/>
      <c r="F141" s="15" t="s">
        <v>32</v>
      </c>
      <c r="G141" s="16">
        <v>0</v>
      </c>
      <c r="H141" s="17"/>
      <c r="I141" s="18" t="s">
        <v>33</v>
      </c>
      <c r="J141" s="19"/>
      <c r="K141" s="20">
        <v>0</v>
      </c>
      <c r="L141" s="19"/>
      <c r="M141" s="20">
        <v>0</v>
      </c>
      <c r="N141" s="19"/>
      <c r="O141" s="20">
        <v>0</v>
      </c>
      <c r="P141" s="19"/>
      <c r="Q141" s="20">
        <v>0</v>
      </c>
      <c r="R141" s="21">
        <v>0</v>
      </c>
    </row>
    <row r="142" spans="3:18" ht="24.75" customHeight="1" x14ac:dyDescent="0.3">
      <c r="C142" s="13">
        <f t="shared" si="1"/>
        <v>120</v>
      </c>
      <c r="D142" s="33" t="s">
        <v>150</v>
      </c>
      <c r="E142" s="14"/>
      <c r="F142" s="15" t="s">
        <v>32</v>
      </c>
      <c r="G142" s="16">
        <v>0</v>
      </c>
      <c r="H142" s="17"/>
      <c r="I142" s="18" t="s">
        <v>33</v>
      </c>
      <c r="J142" s="19"/>
      <c r="K142" s="20">
        <v>0</v>
      </c>
      <c r="L142" s="19"/>
      <c r="M142" s="20">
        <v>0</v>
      </c>
      <c r="N142" s="19"/>
      <c r="O142" s="20">
        <v>0</v>
      </c>
      <c r="P142" s="19"/>
      <c r="Q142" s="20">
        <v>0</v>
      </c>
      <c r="R142" s="21">
        <v>0</v>
      </c>
    </row>
    <row r="143" spans="3:18" ht="24.75" customHeight="1" x14ac:dyDescent="0.3">
      <c r="C143" s="13">
        <f t="shared" si="1"/>
        <v>121</v>
      </c>
      <c r="D143" s="33" t="s">
        <v>151</v>
      </c>
      <c r="E143" s="14"/>
      <c r="F143" s="15" t="s">
        <v>32</v>
      </c>
      <c r="G143" s="16">
        <v>0</v>
      </c>
      <c r="H143" s="17"/>
      <c r="I143" s="18" t="s">
        <v>33</v>
      </c>
      <c r="J143" s="19"/>
      <c r="K143" s="20">
        <v>0</v>
      </c>
      <c r="L143" s="19"/>
      <c r="M143" s="20">
        <v>0</v>
      </c>
      <c r="N143" s="19"/>
      <c r="O143" s="20">
        <v>0</v>
      </c>
      <c r="P143" s="19"/>
      <c r="Q143" s="20">
        <v>0</v>
      </c>
      <c r="R143" s="21">
        <v>0</v>
      </c>
    </row>
    <row r="144" spans="3:18" ht="24.75" customHeight="1" x14ac:dyDescent="0.3">
      <c r="C144" s="13">
        <f t="shared" si="1"/>
        <v>122</v>
      </c>
      <c r="D144" s="33" t="s">
        <v>152</v>
      </c>
      <c r="E144" s="14"/>
      <c r="F144" s="15" t="s">
        <v>32</v>
      </c>
      <c r="G144" s="16">
        <v>0</v>
      </c>
      <c r="H144" s="17"/>
      <c r="I144" s="18" t="s">
        <v>33</v>
      </c>
      <c r="J144" s="19"/>
      <c r="K144" s="20">
        <v>0</v>
      </c>
      <c r="L144" s="19"/>
      <c r="M144" s="20">
        <v>0</v>
      </c>
      <c r="N144" s="19"/>
      <c r="O144" s="20">
        <v>0</v>
      </c>
      <c r="P144" s="19"/>
      <c r="Q144" s="20">
        <v>0</v>
      </c>
      <c r="R144" s="21">
        <v>0</v>
      </c>
    </row>
    <row r="145" spans="3:18" ht="24.75" customHeight="1" x14ac:dyDescent="0.3">
      <c r="C145" s="13">
        <f t="shared" si="1"/>
        <v>123</v>
      </c>
      <c r="D145" s="33" t="s">
        <v>153</v>
      </c>
      <c r="E145" s="14"/>
      <c r="F145" s="15" t="s">
        <v>32</v>
      </c>
      <c r="G145" s="16">
        <v>0</v>
      </c>
      <c r="H145" s="17"/>
      <c r="I145" s="18" t="s">
        <v>33</v>
      </c>
      <c r="J145" s="19"/>
      <c r="K145" s="20">
        <v>0</v>
      </c>
      <c r="L145" s="19"/>
      <c r="M145" s="20">
        <v>0</v>
      </c>
      <c r="N145" s="19"/>
      <c r="O145" s="20">
        <v>0</v>
      </c>
      <c r="P145" s="19"/>
      <c r="Q145" s="20">
        <v>0</v>
      </c>
      <c r="R145" s="21">
        <v>0</v>
      </c>
    </row>
    <row r="146" spans="3:18" ht="24.75" customHeight="1" x14ac:dyDescent="0.3">
      <c r="C146" s="13">
        <f t="shared" si="1"/>
        <v>124</v>
      </c>
      <c r="D146" s="33" t="s">
        <v>154</v>
      </c>
      <c r="E146" s="14"/>
      <c r="F146" s="15" t="s">
        <v>32</v>
      </c>
      <c r="G146" s="16">
        <v>0</v>
      </c>
      <c r="H146" s="17"/>
      <c r="I146" s="18" t="s">
        <v>33</v>
      </c>
      <c r="J146" s="19"/>
      <c r="K146" s="20">
        <v>0</v>
      </c>
      <c r="L146" s="19"/>
      <c r="M146" s="20">
        <v>0</v>
      </c>
      <c r="N146" s="19"/>
      <c r="O146" s="20">
        <v>0</v>
      </c>
      <c r="P146" s="19"/>
      <c r="Q146" s="20">
        <v>0</v>
      </c>
      <c r="R146" s="21">
        <v>0</v>
      </c>
    </row>
    <row r="147" spans="3:18" ht="24.75" customHeight="1" x14ac:dyDescent="0.3">
      <c r="C147" s="13">
        <f t="shared" si="1"/>
        <v>125</v>
      </c>
      <c r="D147" s="33" t="s">
        <v>155</v>
      </c>
      <c r="E147" s="14"/>
      <c r="F147" s="15" t="s">
        <v>32</v>
      </c>
      <c r="G147" s="16">
        <v>0</v>
      </c>
      <c r="H147" s="17"/>
      <c r="I147" s="18" t="s">
        <v>33</v>
      </c>
      <c r="J147" s="19"/>
      <c r="K147" s="20">
        <v>0</v>
      </c>
      <c r="L147" s="19"/>
      <c r="M147" s="20">
        <v>0</v>
      </c>
      <c r="N147" s="19"/>
      <c r="O147" s="20">
        <v>0</v>
      </c>
      <c r="P147" s="19"/>
      <c r="Q147" s="20">
        <v>0</v>
      </c>
      <c r="R147" s="21">
        <v>0</v>
      </c>
    </row>
    <row r="148" spans="3:18" ht="24.75" customHeight="1" x14ac:dyDescent="0.3">
      <c r="C148" s="13">
        <f t="shared" si="1"/>
        <v>126</v>
      </c>
      <c r="D148" s="33" t="s">
        <v>156</v>
      </c>
      <c r="E148" s="14"/>
      <c r="F148" s="15" t="s">
        <v>32</v>
      </c>
      <c r="G148" s="16">
        <v>0</v>
      </c>
      <c r="H148" s="17"/>
      <c r="I148" s="18" t="s">
        <v>33</v>
      </c>
      <c r="J148" s="19"/>
      <c r="K148" s="20">
        <v>0</v>
      </c>
      <c r="L148" s="19"/>
      <c r="M148" s="20">
        <v>0</v>
      </c>
      <c r="N148" s="19"/>
      <c r="O148" s="20">
        <v>0</v>
      </c>
      <c r="P148" s="19"/>
      <c r="Q148" s="20">
        <v>0</v>
      </c>
      <c r="R148" s="21">
        <v>0</v>
      </c>
    </row>
    <row r="149" spans="3:18" ht="24.75" customHeight="1" x14ac:dyDescent="0.3">
      <c r="C149" s="13">
        <f t="shared" si="1"/>
        <v>127</v>
      </c>
      <c r="D149" s="33" t="s">
        <v>157</v>
      </c>
      <c r="E149" s="14"/>
      <c r="F149" s="15" t="s">
        <v>32</v>
      </c>
      <c r="G149" s="16">
        <v>0</v>
      </c>
      <c r="H149" s="17"/>
      <c r="I149" s="18" t="s">
        <v>33</v>
      </c>
      <c r="J149" s="19"/>
      <c r="K149" s="20">
        <v>0</v>
      </c>
      <c r="L149" s="19"/>
      <c r="M149" s="20">
        <v>0</v>
      </c>
      <c r="N149" s="19"/>
      <c r="O149" s="20">
        <v>0</v>
      </c>
      <c r="P149" s="19"/>
      <c r="Q149" s="20">
        <v>0</v>
      </c>
      <c r="R149" s="21">
        <v>0</v>
      </c>
    </row>
    <row r="150" spans="3:18" ht="24.75" customHeight="1" x14ac:dyDescent="0.3">
      <c r="C150" s="13">
        <f t="shared" si="1"/>
        <v>128</v>
      </c>
      <c r="D150" s="33" t="s">
        <v>158</v>
      </c>
      <c r="E150" s="14"/>
      <c r="F150" s="15" t="s">
        <v>32</v>
      </c>
      <c r="G150" s="16">
        <v>0</v>
      </c>
      <c r="H150" s="17"/>
      <c r="I150" s="18" t="s">
        <v>33</v>
      </c>
      <c r="J150" s="19"/>
      <c r="K150" s="20">
        <v>0</v>
      </c>
      <c r="L150" s="19"/>
      <c r="M150" s="20">
        <v>0</v>
      </c>
      <c r="N150" s="19"/>
      <c r="O150" s="20">
        <v>0</v>
      </c>
      <c r="P150" s="19"/>
      <c r="Q150" s="20">
        <v>0</v>
      </c>
      <c r="R150" s="21">
        <v>0</v>
      </c>
    </row>
    <row r="151" spans="3:18" ht="24.75" customHeight="1" x14ac:dyDescent="0.3">
      <c r="C151" s="13">
        <f t="shared" si="1"/>
        <v>129</v>
      </c>
      <c r="D151" s="33" t="s">
        <v>159</v>
      </c>
      <c r="E151" s="14"/>
      <c r="F151" s="15" t="s">
        <v>32</v>
      </c>
      <c r="G151" s="16">
        <v>0</v>
      </c>
      <c r="H151" s="17"/>
      <c r="I151" s="18" t="s">
        <v>33</v>
      </c>
      <c r="J151" s="19"/>
      <c r="K151" s="20">
        <v>0</v>
      </c>
      <c r="L151" s="19"/>
      <c r="M151" s="20">
        <v>0</v>
      </c>
      <c r="N151" s="19"/>
      <c r="O151" s="20">
        <v>0</v>
      </c>
      <c r="P151" s="19"/>
      <c r="Q151" s="20">
        <v>0</v>
      </c>
      <c r="R151" s="21">
        <v>0</v>
      </c>
    </row>
    <row r="152" spans="3:18" ht="24.75" customHeight="1" x14ac:dyDescent="0.3">
      <c r="C152" s="13">
        <f t="shared" si="1"/>
        <v>130</v>
      </c>
      <c r="D152" s="33" t="s">
        <v>160</v>
      </c>
      <c r="E152" s="14"/>
      <c r="F152" s="15" t="s">
        <v>32</v>
      </c>
      <c r="G152" s="16">
        <v>0</v>
      </c>
      <c r="H152" s="17"/>
      <c r="I152" s="18" t="s">
        <v>33</v>
      </c>
      <c r="J152" s="19"/>
      <c r="K152" s="20">
        <v>0</v>
      </c>
      <c r="L152" s="19"/>
      <c r="M152" s="20">
        <v>0</v>
      </c>
      <c r="N152" s="19"/>
      <c r="O152" s="20">
        <v>0</v>
      </c>
      <c r="P152" s="19"/>
      <c r="Q152" s="20">
        <v>0</v>
      </c>
      <c r="R152" s="21">
        <v>0</v>
      </c>
    </row>
    <row r="153" spans="3:18" ht="24.75" customHeight="1" x14ac:dyDescent="0.3">
      <c r="C153" s="13">
        <f t="shared" ref="C153:C216" si="2">C152+1</f>
        <v>131</v>
      </c>
      <c r="D153" s="33" t="s">
        <v>161</v>
      </c>
      <c r="E153" s="14"/>
      <c r="F153" s="15" t="s">
        <v>32</v>
      </c>
      <c r="G153" s="16">
        <v>0</v>
      </c>
      <c r="H153" s="17"/>
      <c r="I153" s="18" t="s">
        <v>33</v>
      </c>
      <c r="J153" s="19"/>
      <c r="K153" s="20">
        <v>0</v>
      </c>
      <c r="L153" s="19"/>
      <c r="M153" s="20">
        <v>0</v>
      </c>
      <c r="N153" s="19"/>
      <c r="O153" s="20">
        <v>0</v>
      </c>
      <c r="P153" s="19"/>
      <c r="Q153" s="20">
        <v>0</v>
      </c>
      <c r="R153" s="21">
        <v>0</v>
      </c>
    </row>
    <row r="154" spans="3:18" ht="24.75" customHeight="1" x14ac:dyDescent="0.3">
      <c r="C154" s="13">
        <f t="shared" si="2"/>
        <v>132</v>
      </c>
      <c r="D154" s="33" t="s">
        <v>58</v>
      </c>
      <c r="E154" s="14"/>
      <c r="F154" s="15" t="s">
        <v>32</v>
      </c>
      <c r="G154" s="16">
        <v>0</v>
      </c>
      <c r="H154" s="17"/>
      <c r="I154" s="18" t="s">
        <v>33</v>
      </c>
      <c r="J154" s="19"/>
      <c r="K154" s="20">
        <v>0</v>
      </c>
      <c r="L154" s="19"/>
      <c r="M154" s="20">
        <v>0</v>
      </c>
      <c r="N154" s="19"/>
      <c r="O154" s="20">
        <v>0</v>
      </c>
      <c r="P154" s="19"/>
      <c r="Q154" s="20">
        <v>0</v>
      </c>
      <c r="R154" s="21">
        <v>0</v>
      </c>
    </row>
    <row r="155" spans="3:18" ht="24.75" customHeight="1" x14ac:dyDescent="0.3">
      <c r="C155" s="13">
        <f t="shared" si="2"/>
        <v>133</v>
      </c>
      <c r="D155" s="33" t="s">
        <v>162</v>
      </c>
      <c r="E155" s="14"/>
      <c r="F155" s="15" t="s">
        <v>32</v>
      </c>
      <c r="G155" s="16">
        <v>0</v>
      </c>
      <c r="H155" s="17"/>
      <c r="I155" s="18" t="s">
        <v>33</v>
      </c>
      <c r="J155" s="19"/>
      <c r="K155" s="20">
        <v>0</v>
      </c>
      <c r="L155" s="19"/>
      <c r="M155" s="20">
        <v>0</v>
      </c>
      <c r="N155" s="19"/>
      <c r="O155" s="20">
        <v>0</v>
      </c>
      <c r="P155" s="19"/>
      <c r="Q155" s="20">
        <v>0</v>
      </c>
      <c r="R155" s="21">
        <v>0</v>
      </c>
    </row>
    <row r="156" spans="3:18" ht="24.75" customHeight="1" x14ac:dyDescent="0.3">
      <c r="C156" s="13">
        <f t="shared" si="2"/>
        <v>134</v>
      </c>
      <c r="D156" s="34" t="s">
        <v>163</v>
      </c>
      <c r="E156" s="14"/>
      <c r="F156" s="15" t="s">
        <v>32</v>
      </c>
      <c r="G156" s="16">
        <v>0</v>
      </c>
      <c r="H156" s="17"/>
      <c r="I156" s="18" t="s">
        <v>33</v>
      </c>
      <c r="J156" s="19"/>
      <c r="K156" s="20">
        <v>0</v>
      </c>
      <c r="L156" s="19"/>
      <c r="M156" s="20">
        <v>0</v>
      </c>
      <c r="N156" s="19"/>
      <c r="O156" s="20">
        <v>0</v>
      </c>
      <c r="P156" s="19"/>
      <c r="Q156" s="20">
        <v>0</v>
      </c>
      <c r="R156" s="21">
        <v>0</v>
      </c>
    </row>
    <row r="157" spans="3:18" ht="24.75" customHeight="1" x14ac:dyDescent="0.3">
      <c r="C157" s="13">
        <f t="shared" si="2"/>
        <v>135</v>
      </c>
      <c r="D157" s="34" t="s">
        <v>164</v>
      </c>
      <c r="E157" s="14"/>
      <c r="F157" s="15" t="s">
        <v>32</v>
      </c>
      <c r="G157" s="16">
        <v>0</v>
      </c>
      <c r="H157" s="17"/>
      <c r="I157" s="18" t="s">
        <v>33</v>
      </c>
      <c r="J157" s="19"/>
      <c r="K157" s="20">
        <v>0</v>
      </c>
      <c r="L157" s="19"/>
      <c r="M157" s="20">
        <v>0</v>
      </c>
      <c r="N157" s="19"/>
      <c r="O157" s="20">
        <v>0</v>
      </c>
      <c r="P157" s="19"/>
      <c r="Q157" s="20">
        <v>0</v>
      </c>
      <c r="R157" s="21">
        <v>0</v>
      </c>
    </row>
    <row r="158" spans="3:18" ht="24.75" customHeight="1" x14ac:dyDescent="0.3">
      <c r="C158" s="13">
        <f t="shared" si="2"/>
        <v>136</v>
      </c>
      <c r="D158" s="34" t="s">
        <v>165</v>
      </c>
      <c r="E158" s="14"/>
      <c r="F158" s="15" t="s">
        <v>32</v>
      </c>
      <c r="G158" s="16">
        <v>0</v>
      </c>
      <c r="H158" s="17"/>
      <c r="I158" s="18" t="s">
        <v>33</v>
      </c>
      <c r="J158" s="19"/>
      <c r="K158" s="20">
        <v>0</v>
      </c>
      <c r="L158" s="19"/>
      <c r="M158" s="20">
        <v>0</v>
      </c>
      <c r="N158" s="19"/>
      <c r="O158" s="20">
        <v>0</v>
      </c>
      <c r="P158" s="19"/>
      <c r="Q158" s="20">
        <v>0</v>
      </c>
      <c r="R158" s="21">
        <v>0</v>
      </c>
    </row>
    <row r="159" spans="3:18" ht="24.75" customHeight="1" x14ac:dyDescent="0.3">
      <c r="C159" s="13">
        <f t="shared" si="2"/>
        <v>137</v>
      </c>
      <c r="D159" s="34" t="s">
        <v>166</v>
      </c>
      <c r="E159" s="14"/>
      <c r="F159" s="15" t="s">
        <v>32</v>
      </c>
      <c r="G159" s="16">
        <v>0</v>
      </c>
      <c r="H159" s="17"/>
      <c r="I159" s="18" t="s">
        <v>33</v>
      </c>
      <c r="J159" s="19"/>
      <c r="K159" s="20">
        <v>0</v>
      </c>
      <c r="L159" s="19"/>
      <c r="M159" s="20">
        <v>0</v>
      </c>
      <c r="N159" s="19"/>
      <c r="O159" s="20">
        <v>0</v>
      </c>
      <c r="P159" s="19"/>
      <c r="Q159" s="20">
        <v>0</v>
      </c>
      <c r="R159" s="21">
        <v>0</v>
      </c>
    </row>
    <row r="160" spans="3:18" ht="24.75" customHeight="1" x14ac:dyDescent="0.3">
      <c r="C160" s="13">
        <f t="shared" si="2"/>
        <v>138</v>
      </c>
      <c r="D160" s="34" t="s">
        <v>167</v>
      </c>
      <c r="E160" s="14"/>
      <c r="F160" s="15" t="s">
        <v>32</v>
      </c>
      <c r="G160" s="16">
        <v>0</v>
      </c>
      <c r="H160" s="17"/>
      <c r="I160" s="18" t="s">
        <v>33</v>
      </c>
      <c r="J160" s="19"/>
      <c r="K160" s="20">
        <v>0</v>
      </c>
      <c r="L160" s="19"/>
      <c r="M160" s="20">
        <v>0</v>
      </c>
      <c r="N160" s="19"/>
      <c r="O160" s="20">
        <v>0</v>
      </c>
      <c r="P160" s="19"/>
      <c r="Q160" s="20">
        <v>0</v>
      </c>
      <c r="R160" s="21">
        <v>0</v>
      </c>
    </row>
    <row r="161" spans="3:18" ht="24.75" customHeight="1" x14ac:dyDescent="0.3">
      <c r="C161" s="13">
        <f t="shared" si="2"/>
        <v>139</v>
      </c>
      <c r="D161" s="33" t="s">
        <v>168</v>
      </c>
      <c r="E161" s="14"/>
      <c r="F161" s="15" t="s">
        <v>32</v>
      </c>
      <c r="G161" s="16">
        <v>0</v>
      </c>
      <c r="H161" s="17"/>
      <c r="I161" s="18" t="s">
        <v>33</v>
      </c>
      <c r="J161" s="19"/>
      <c r="K161" s="20">
        <v>0</v>
      </c>
      <c r="L161" s="19"/>
      <c r="M161" s="20">
        <v>0</v>
      </c>
      <c r="N161" s="19"/>
      <c r="O161" s="20">
        <v>0</v>
      </c>
      <c r="P161" s="19"/>
      <c r="Q161" s="20">
        <v>0</v>
      </c>
      <c r="R161" s="21">
        <v>0</v>
      </c>
    </row>
    <row r="162" spans="3:18" ht="24.75" customHeight="1" x14ac:dyDescent="0.3">
      <c r="C162" s="13">
        <f t="shared" si="2"/>
        <v>140</v>
      </c>
      <c r="D162" s="32" t="str">
        <f>UPPER("SERVICIO Cambio de liquido de frenos")</f>
        <v>SERVICIO CAMBIO DE LIQUIDO DE FRENOS</v>
      </c>
      <c r="E162" s="14"/>
      <c r="F162" s="15" t="s">
        <v>32</v>
      </c>
      <c r="G162" s="16">
        <v>0</v>
      </c>
      <c r="H162" s="17"/>
      <c r="I162" s="18" t="s">
        <v>33</v>
      </c>
      <c r="J162" s="19"/>
      <c r="K162" s="20">
        <v>0</v>
      </c>
      <c r="L162" s="19"/>
      <c r="M162" s="20">
        <v>0</v>
      </c>
      <c r="N162" s="19"/>
      <c r="O162" s="20">
        <v>0</v>
      </c>
      <c r="P162" s="19"/>
      <c r="Q162" s="20">
        <v>0</v>
      </c>
      <c r="R162" s="21">
        <v>0</v>
      </c>
    </row>
    <row r="163" spans="3:18" ht="24.75" customHeight="1" x14ac:dyDescent="0.3">
      <c r="C163" s="13">
        <f t="shared" si="2"/>
        <v>141</v>
      </c>
      <c r="D163" s="32" t="s">
        <v>169</v>
      </c>
      <c r="E163" s="14"/>
      <c r="F163" s="15" t="s">
        <v>32</v>
      </c>
      <c r="G163" s="16">
        <v>0</v>
      </c>
      <c r="H163" s="17"/>
      <c r="I163" s="18" t="s">
        <v>33</v>
      </c>
      <c r="J163" s="19"/>
      <c r="K163" s="20">
        <v>0</v>
      </c>
      <c r="L163" s="19"/>
      <c r="M163" s="20">
        <v>0</v>
      </c>
      <c r="N163" s="19"/>
      <c r="O163" s="20">
        <v>0</v>
      </c>
      <c r="P163" s="19"/>
      <c r="Q163" s="20">
        <v>0</v>
      </c>
      <c r="R163" s="21">
        <v>0</v>
      </c>
    </row>
    <row r="164" spans="3:18" ht="24.75" customHeight="1" x14ac:dyDescent="0.3">
      <c r="C164" s="13">
        <f t="shared" si="2"/>
        <v>142</v>
      </c>
      <c r="D164" s="32" t="s">
        <v>170</v>
      </c>
      <c r="E164" s="14"/>
      <c r="F164" s="15" t="s">
        <v>32</v>
      </c>
      <c r="G164" s="16">
        <v>0</v>
      </c>
      <c r="H164" s="17"/>
      <c r="I164" s="18" t="s">
        <v>33</v>
      </c>
      <c r="J164" s="19"/>
      <c r="K164" s="20">
        <v>0</v>
      </c>
      <c r="L164" s="19"/>
      <c r="M164" s="20">
        <v>0</v>
      </c>
      <c r="N164" s="19"/>
      <c r="O164" s="20">
        <v>0</v>
      </c>
      <c r="P164" s="19"/>
      <c r="Q164" s="20">
        <v>0</v>
      </c>
      <c r="R164" s="21">
        <v>0</v>
      </c>
    </row>
    <row r="165" spans="3:18" ht="24.75" customHeight="1" x14ac:dyDescent="0.3">
      <c r="C165" s="13">
        <f t="shared" si="2"/>
        <v>143</v>
      </c>
      <c r="D165" s="34" t="s">
        <v>171</v>
      </c>
      <c r="E165" s="14"/>
      <c r="F165" s="15" t="s">
        <v>32</v>
      </c>
      <c r="G165" s="16">
        <v>0</v>
      </c>
      <c r="H165" s="17"/>
      <c r="I165" s="18" t="s">
        <v>33</v>
      </c>
      <c r="J165" s="19"/>
      <c r="K165" s="20">
        <v>0</v>
      </c>
      <c r="L165" s="19"/>
      <c r="M165" s="20">
        <v>0</v>
      </c>
      <c r="N165" s="19"/>
      <c r="O165" s="20">
        <v>0</v>
      </c>
      <c r="P165" s="19"/>
      <c r="Q165" s="20">
        <v>0</v>
      </c>
      <c r="R165" s="21">
        <v>0</v>
      </c>
    </row>
    <row r="166" spans="3:18" ht="24.75" customHeight="1" x14ac:dyDescent="0.3">
      <c r="C166" s="13">
        <f t="shared" si="2"/>
        <v>144</v>
      </c>
      <c r="D166" s="32" t="s">
        <v>172</v>
      </c>
      <c r="E166" s="14"/>
      <c r="F166" s="15" t="s">
        <v>32</v>
      </c>
      <c r="G166" s="16">
        <v>0</v>
      </c>
      <c r="H166" s="17"/>
      <c r="I166" s="18" t="s">
        <v>33</v>
      </c>
      <c r="J166" s="19"/>
      <c r="K166" s="20">
        <v>0</v>
      </c>
      <c r="L166" s="19"/>
      <c r="M166" s="20">
        <v>0</v>
      </c>
      <c r="N166" s="19"/>
      <c r="O166" s="20">
        <v>0</v>
      </c>
      <c r="P166" s="19"/>
      <c r="Q166" s="20">
        <v>0</v>
      </c>
      <c r="R166" s="21">
        <v>0</v>
      </c>
    </row>
    <row r="167" spans="3:18" ht="24.75" customHeight="1" x14ac:dyDescent="0.3">
      <c r="C167" s="13">
        <f t="shared" si="2"/>
        <v>145</v>
      </c>
      <c r="D167" s="32" t="str">
        <f>UPPER("SERVICIO Cambio de bandas de frenos")</f>
        <v>SERVICIO CAMBIO DE BANDAS DE FRENOS</v>
      </c>
      <c r="E167" s="14"/>
      <c r="F167" s="15" t="s">
        <v>32</v>
      </c>
      <c r="G167" s="16">
        <v>0</v>
      </c>
      <c r="H167" s="17"/>
      <c r="I167" s="18" t="s">
        <v>33</v>
      </c>
      <c r="J167" s="19"/>
      <c r="K167" s="20">
        <v>0</v>
      </c>
      <c r="L167" s="19"/>
      <c r="M167" s="20">
        <v>0</v>
      </c>
      <c r="N167" s="19"/>
      <c r="O167" s="20">
        <v>0</v>
      </c>
      <c r="P167" s="19"/>
      <c r="Q167" s="20">
        <v>0</v>
      </c>
      <c r="R167" s="21">
        <v>0</v>
      </c>
    </row>
    <row r="168" spans="3:18" ht="24.75" customHeight="1" x14ac:dyDescent="0.3">
      <c r="C168" s="13">
        <f t="shared" si="2"/>
        <v>146</v>
      </c>
      <c r="D168" s="32" t="str">
        <f>UPPER("SERVICIO Cambio y rectificacion de tambores TRASEROS")</f>
        <v>SERVICIO CAMBIO Y RECTIFICACION DE TAMBORES TRASEROS</v>
      </c>
      <c r="E168" s="14"/>
      <c r="F168" s="15" t="s">
        <v>32</v>
      </c>
      <c r="G168" s="16">
        <v>0</v>
      </c>
      <c r="H168" s="17"/>
      <c r="I168" s="18" t="s">
        <v>33</v>
      </c>
      <c r="J168" s="19"/>
      <c r="K168" s="20">
        <v>0</v>
      </c>
      <c r="L168" s="19"/>
      <c r="M168" s="20">
        <v>0</v>
      </c>
      <c r="N168" s="19"/>
      <c r="O168" s="20">
        <v>0</v>
      </c>
      <c r="P168" s="19"/>
      <c r="Q168" s="20">
        <v>0</v>
      </c>
      <c r="R168" s="21">
        <v>0</v>
      </c>
    </row>
    <row r="169" spans="3:18" ht="24.75" customHeight="1" x14ac:dyDescent="0.3">
      <c r="C169" s="13">
        <f t="shared" si="2"/>
        <v>147</v>
      </c>
      <c r="D169" s="33" t="s">
        <v>173</v>
      </c>
      <c r="E169" s="14"/>
      <c r="F169" s="15" t="s">
        <v>32</v>
      </c>
      <c r="G169" s="16">
        <v>0</v>
      </c>
      <c r="H169" s="17"/>
      <c r="I169" s="18" t="s">
        <v>33</v>
      </c>
      <c r="J169" s="19"/>
      <c r="K169" s="20">
        <v>0</v>
      </c>
      <c r="L169" s="19"/>
      <c r="M169" s="20">
        <v>0</v>
      </c>
      <c r="N169" s="19"/>
      <c r="O169" s="20">
        <v>0</v>
      </c>
      <c r="P169" s="19"/>
      <c r="Q169" s="20">
        <v>0</v>
      </c>
      <c r="R169" s="21">
        <v>0</v>
      </c>
    </row>
    <row r="170" spans="3:18" ht="24.75" customHeight="1" x14ac:dyDescent="0.3">
      <c r="C170" s="13">
        <f t="shared" si="2"/>
        <v>148</v>
      </c>
      <c r="D170" s="33" t="s">
        <v>174</v>
      </c>
      <c r="E170" s="14"/>
      <c r="F170" s="15" t="s">
        <v>32</v>
      </c>
      <c r="G170" s="16">
        <v>0</v>
      </c>
      <c r="H170" s="17"/>
      <c r="I170" s="18" t="s">
        <v>33</v>
      </c>
      <c r="J170" s="19"/>
      <c r="K170" s="20">
        <v>0</v>
      </c>
      <c r="L170" s="19"/>
      <c r="M170" s="20">
        <v>0</v>
      </c>
      <c r="N170" s="19"/>
      <c r="O170" s="20">
        <v>0</v>
      </c>
      <c r="P170" s="19"/>
      <c r="Q170" s="20">
        <v>0</v>
      </c>
      <c r="R170" s="21">
        <v>0</v>
      </c>
    </row>
    <row r="171" spans="3:18" ht="24.75" customHeight="1" x14ac:dyDescent="0.3">
      <c r="C171" s="13">
        <f t="shared" si="2"/>
        <v>149</v>
      </c>
      <c r="D171" s="33" t="s">
        <v>175</v>
      </c>
      <c r="E171" s="14"/>
      <c r="F171" s="15" t="s">
        <v>32</v>
      </c>
      <c r="G171" s="16">
        <v>0</v>
      </c>
      <c r="H171" s="17"/>
      <c r="I171" s="18" t="s">
        <v>33</v>
      </c>
      <c r="J171" s="19"/>
      <c r="K171" s="20">
        <v>0</v>
      </c>
      <c r="L171" s="19"/>
      <c r="M171" s="20">
        <v>0</v>
      </c>
      <c r="N171" s="19"/>
      <c r="O171" s="20">
        <v>0</v>
      </c>
      <c r="P171" s="19"/>
      <c r="Q171" s="20">
        <v>0</v>
      </c>
      <c r="R171" s="21">
        <v>0</v>
      </c>
    </row>
    <row r="172" spans="3:18" ht="24.75" customHeight="1" x14ac:dyDescent="0.3">
      <c r="C172" s="13">
        <f t="shared" si="2"/>
        <v>150</v>
      </c>
      <c r="D172" s="33" t="s">
        <v>176</v>
      </c>
      <c r="E172" s="14"/>
      <c r="F172" s="15" t="s">
        <v>32</v>
      </c>
      <c r="G172" s="16">
        <v>0</v>
      </c>
      <c r="H172" s="17"/>
      <c r="I172" s="18" t="s">
        <v>33</v>
      </c>
      <c r="J172" s="19"/>
      <c r="K172" s="20">
        <v>0</v>
      </c>
      <c r="L172" s="19"/>
      <c r="M172" s="20">
        <v>0</v>
      </c>
      <c r="N172" s="19"/>
      <c r="O172" s="20">
        <v>0</v>
      </c>
      <c r="P172" s="19"/>
      <c r="Q172" s="20">
        <v>0</v>
      </c>
      <c r="R172" s="21">
        <v>0</v>
      </c>
    </row>
    <row r="173" spans="3:18" ht="24.75" customHeight="1" x14ac:dyDescent="0.3">
      <c r="C173" s="13">
        <f t="shared" si="2"/>
        <v>151</v>
      </c>
      <c r="D173" s="33" t="s">
        <v>177</v>
      </c>
      <c r="E173" s="14"/>
      <c r="F173" s="15" t="s">
        <v>32</v>
      </c>
      <c r="G173" s="16">
        <v>0</v>
      </c>
      <c r="H173" s="17"/>
      <c r="I173" s="18" t="s">
        <v>33</v>
      </c>
      <c r="J173" s="19"/>
      <c r="K173" s="20">
        <v>0</v>
      </c>
      <c r="L173" s="19"/>
      <c r="M173" s="20">
        <v>0</v>
      </c>
      <c r="N173" s="19"/>
      <c r="O173" s="20">
        <v>0</v>
      </c>
      <c r="P173" s="19"/>
      <c r="Q173" s="20">
        <v>0</v>
      </c>
      <c r="R173" s="21">
        <v>0</v>
      </c>
    </row>
    <row r="174" spans="3:18" ht="24.75" customHeight="1" x14ac:dyDescent="0.3">
      <c r="C174" s="13">
        <f t="shared" si="2"/>
        <v>152</v>
      </c>
      <c r="D174" s="33" t="s">
        <v>178</v>
      </c>
      <c r="E174" s="14"/>
      <c r="F174" s="15" t="s">
        <v>32</v>
      </c>
      <c r="G174" s="16">
        <v>0</v>
      </c>
      <c r="H174" s="17"/>
      <c r="I174" s="18" t="s">
        <v>33</v>
      </c>
      <c r="J174" s="19"/>
      <c r="K174" s="20">
        <v>0</v>
      </c>
      <c r="L174" s="19"/>
      <c r="M174" s="20">
        <v>0</v>
      </c>
      <c r="N174" s="19"/>
      <c r="O174" s="20">
        <v>0</v>
      </c>
      <c r="P174" s="19"/>
      <c r="Q174" s="20">
        <v>0</v>
      </c>
      <c r="R174" s="21">
        <v>0</v>
      </c>
    </row>
    <row r="175" spans="3:18" ht="24.75" customHeight="1" x14ac:dyDescent="0.3">
      <c r="C175" s="13">
        <f t="shared" si="2"/>
        <v>153</v>
      </c>
      <c r="D175" s="33" t="s">
        <v>179</v>
      </c>
      <c r="E175" s="14"/>
      <c r="F175" s="15" t="s">
        <v>32</v>
      </c>
      <c r="G175" s="16">
        <v>0</v>
      </c>
      <c r="H175" s="17"/>
      <c r="I175" s="18" t="s">
        <v>33</v>
      </c>
      <c r="J175" s="19"/>
      <c r="K175" s="20">
        <v>0</v>
      </c>
      <c r="L175" s="19"/>
      <c r="M175" s="20">
        <v>0</v>
      </c>
      <c r="N175" s="19"/>
      <c r="O175" s="20">
        <v>0</v>
      </c>
      <c r="P175" s="19"/>
      <c r="Q175" s="20">
        <v>0</v>
      </c>
      <c r="R175" s="21">
        <v>0</v>
      </c>
    </row>
    <row r="176" spans="3:18" ht="24.75" customHeight="1" x14ac:dyDescent="0.3">
      <c r="C176" s="13">
        <f t="shared" si="2"/>
        <v>154</v>
      </c>
      <c r="D176" s="33" t="s">
        <v>180</v>
      </c>
      <c r="E176" s="14"/>
      <c r="F176" s="15" t="s">
        <v>32</v>
      </c>
      <c r="G176" s="16">
        <v>0</v>
      </c>
      <c r="H176" s="17"/>
      <c r="I176" s="18" t="s">
        <v>33</v>
      </c>
      <c r="J176" s="19"/>
      <c r="K176" s="20">
        <v>0</v>
      </c>
      <c r="L176" s="19"/>
      <c r="M176" s="20">
        <v>0</v>
      </c>
      <c r="N176" s="19"/>
      <c r="O176" s="20">
        <v>0</v>
      </c>
      <c r="P176" s="19"/>
      <c r="Q176" s="20">
        <v>0</v>
      </c>
      <c r="R176" s="21">
        <v>0</v>
      </c>
    </row>
    <row r="177" spans="3:18" ht="24.75" customHeight="1" x14ac:dyDescent="0.3">
      <c r="C177" s="13">
        <f t="shared" si="2"/>
        <v>155</v>
      </c>
      <c r="D177" s="33" t="s">
        <v>181</v>
      </c>
      <c r="E177" s="14"/>
      <c r="F177" s="15" t="s">
        <v>32</v>
      </c>
      <c r="G177" s="16">
        <v>0</v>
      </c>
      <c r="H177" s="17"/>
      <c r="I177" s="18" t="s">
        <v>33</v>
      </c>
      <c r="J177" s="19"/>
      <c r="K177" s="20">
        <v>0</v>
      </c>
      <c r="L177" s="19"/>
      <c r="M177" s="20">
        <v>0</v>
      </c>
      <c r="N177" s="19"/>
      <c r="O177" s="20">
        <v>0</v>
      </c>
      <c r="P177" s="19"/>
      <c r="Q177" s="20">
        <v>0</v>
      </c>
      <c r="R177" s="21">
        <v>0</v>
      </c>
    </row>
    <row r="178" spans="3:18" ht="24.75" customHeight="1" x14ac:dyDescent="0.3">
      <c r="C178" s="13">
        <f t="shared" si="2"/>
        <v>156</v>
      </c>
      <c r="D178" s="33" t="s">
        <v>182</v>
      </c>
      <c r="E178" s="14"/>
      <c r="F178" s="15" t="s">
        <v>32</v>
      </c>
      <c r="G178" s="16">
        <v>0</v>
      </c>
      <c r="H178" s="17"/>
      <c r="I178" s="18" t="s">
        <v>33</v>
      </c>
      <c r="J178" s="19"/>
      <c r="K178" s="20">
        <v>0</v>
      </c>
      <c r="L178" s="19"/>
      <c r="M178" s="20">
        <v>0</v>
      </c>
      <c r="N178" s="19"/>
      <c r="O178" s="20">
        <v>0</v>
      </c>
      <c r="P178" s="19"/>
      <c r="Q178" s="20">
        <v>0</v>
      </c>
      <c r="R178" s="21">
        <v>0</v>
      </c>
    </row>
    <row r="179" spans="3:18" ht="24.75" customHeight="1" x14ac:dyDescent="0.3">
      <c r="C179" s="13">
        <f t="shared" si="2"/>
        <v>157</v>
      </c>
      <c r="D179" s="33" t="s">
        <v>183</v>
      </c>
      <c r="E179" s="14"/>
      <c r="F179" s="15" t="s">
        <v>32</v>
      </c>
      <c r="G179" s="16">
        <v>0</v>
      </c>
      <c r="H179" s="17"/>
      <c r="I179" s="18" t="s">
        <v>33</v>
      </c>
      <c r="J179" s="19"/>
      <c r="K179" s="20">
        <v>0</v>
      </c>
      <c r="L179" s="19"/>
      <c r="M179" s="20">
        <v>0</v>
      </c>
      <c r="N179" s="19"/>
      <c r="O179" s="20">
        <v>0</v>
      </c>
      <c r="P179" s="19"/>
      <c r="Q179" s="20">
        <v>0</v>
      </c>
      <c r="R179" s="21">
        <v>0</v>
      </c>
    </row>
    <row r="180" spans="3:18" ht="24.75" customHeight="1" x14ac:dyDescent="0.3">
      <c r="C180" s="13">
        <f t="shared" si="2"/>
        <v>158</v>
      </c>
      <c r="D180" s="33" t="s">
        <v>184</v>
      </c>
      <c r="E180" s="14"/>
      <c r="F180" s="15" t="s">
        <v>32</v>
      </c>
      <c r="G180" s="16">
        <v>0</v>
      </c>
      <c r="H180" s="17"/>
      <c r="I180" s="18" t="s">
        <v>33</v>
      </c>
      <c r="J180" s="19"/>
      <c r="K180" s="20">
        <v>0</v>
      </c>
      <c r="L180" s="19"/>
      <c r="M180" s="20">
        <v>0</v>
      </c>
      <c r="N180" s="19"/>
      <c r="O180" s="20">
        <v>0</v>
      </c>
      <c r="P180" s="19"/>
      <c r="Q180" s="20">
        <v>0</v>
      </c>
      <c r="R180" s="21">
        <v>0</v>
      </c>
    </row>
    <row r="181" spans="3:18" ht="24.75" customHeight="1" x14ac:dyDescent="0.3">
      <c r="C181" s="13">
        <f t="shared" si="2"/>
        <v>159</v>
      </c>
      <c r="D181" s="33" t="s">
        <v>185</v>
      </c>
      <c r="E181" s="14"/>
      <c r="F181" s="15" t="s">
        <v>32</v>
      </c>
      <c r="G181" s="16">
        <v>0</v>
      </c>
      <c r="H181" s="17"/>
      <c r="I181" s="18" t="s">
        <v>33</v>
      </c>
      <c r="J181" s="19"/>
      <c r="K181" s="20">
        <v>0</v>
      </c>
      <c r="L181" s="19"/>
      <c r="M181" s="20">
        <v>0</v>
      </c>
      <c r="N181" s="19"/>
      <c r="O181" s="20">
        <v>0</v>
      </c>
      <c r="P181" s="19"/>
      <c r="Q181" s="20">
        <v>0</v>
      </c>
      <c r="R181" s="21">
        <v>0</v>
      </c>
    </row>
    <row r="182" spans="3:18" ht="24.75" customHeight="1" x14ac:dyDescent="0.3">
      <c r="C182" s="13">
        <f t="shared" si="2"/>
        <v>160</v>
      </c>
      <c r="D182" s="33" t="s">
        <v>186</v>
      </c>
      <c r="E182" s="14"/>
      <c r="F182" s="15" t="s">
        <v>32</v>
      </c>
      <c r="G182" s="16">
        <v>0</v>
      </c>
      <c r="H182" s="17"/>
      <c r="I182" s="18" t="s">
        <v>33</v>
      </c>
      <c r="J182" s="19"/>
      <c r="K182" s="20">
        <v>0</v>
      </c>
      <c r="L182" s="19"/>
      <c r="M182" s="20">
        <v>0</v>
      </c>
      <c r="N182" s="19"/>
      <c r="O182" s="20">
        <v>0</v>
      </c>
      <c r="P182" s="19"/>
      <c r="Q182" s="20">
        <v>0</v>
      </c>
      <c r="R182" s="21">
        <v>0</v>
      </c>
    </row>
    <row r="183" spans="3:18" ht="24.75" customHeight="1" x14ac:dyDescent="0.3">
      <c r="C183" s="13">
        <f t="shared" si="2"/>
        <v>161</v>
      </c>
      <c r="D183" s="33" t="s">
        <v>187</v>
      </c>
      <c r="E183" s="14"/>
      <c r="F183" s="15" t="s">
        <v>32</v>
      </c>
      <c r="G183" s="16">
        <v>0</v>
      </c>
      <c r="H183" s="17"/>
      <c r="I183" s="18" t="s">
        <v>33</v>
      </c>
      <c r="J183" s="19"/>
      <c r="K183" s="20">
        <v>0</v>
      </c>
      <c r="L183" s="19"/>
      <c r="M183" s="20">
        <v>0</v>
      </c>
      <c r="N183" s="19"/>
      <c r="O183" s="20">
        <v>0</v>
      </c>
      <c r="P183" s="19"/>
      <c r="Q183" s="20">
        <v>0</v>
      </c>
      <c r="R183" s="21">
        <v>0</v>
      </c>
    </row>
    <row r="184" spans="3:18" ht="24.75" customHeight="1" x14ac:dyDescent="0.3">
      <c r="C184" s="13">
        <f t="shared" si="2"/>
        <v>162</v>
      </c>
      <c r="D184" s="33" t="s">
        <v>188</v>
      </c>
      <c r="E184" s="14"/>
      <c r="F184" s="15" t="s">
        <v>32</v>
      </c>
      <c r="G184" s="16">
        <v>0</v>
      </c>
      <c r="H184" s="17"/>
      <c r="I184" s="18" t="s">
        <v>33</v>
      </c>
      <c r="J184" s="19"/>
      <c r="K184" s="20">
        <v>0</v>
      </c>
      <c r="L184" s="19"/>
      <c r="M184" s="20">
        <v>0</v>
      </c>
      <c r="N184" s="19"/>
      <c r="O184" s="20">
        <v>0</v>
      </c>
      <c r="P184" s="19"/>
      <c r="Q184" s="20">
        <v>0</v>
      </c>
      <c r="R184" s="21">
        <v>0</v>
      </c>
    </row>
    <row r="185" spans="3:18" ht="24.75" customHeight="1" x14ac:dyDescent="0.3">
      <c r="C185" s="13">
        <f t="shared" si="2"/>
        <v>163</v>
      </c>
      <c r="D185" s="33" t="s">
        <v>189</v>
      </c>
      <c r="E185" s="14"/>
      <c r="F185" s="15" t="s">
        <v>32</v>
      </c>
      <c r="G185" s="16">
        <v>0</v>
      </c>
      <c r="H185" s="17"/>
      <c r="I185" s="18" t="s">
        <v>33</v>
      </c>
      <c r="J185" s="19"/>
      <c r="K185" s="20">
        <v>0</v>
      </c>
      <c r="L185" s="19"/>
      <c r="M185" s="20">
        <v>0</v>
      </c>
      <c r="N185" s="19"/>
      <c r="O185" s="20">
        <v>0</v>
      </c>
      <c r="P185" s="19"/>
      <c r="Q185" s="20">
        <v>0</v>
      </c>
      <c r="R185" s="21">
        <v>0</v>
      </c>
    </row>
    <row r="186" spans="3:18" ht="24.75" customHeight="1" x14ac:dyDescent="0.3">
      <c r="C186" s="13">
        <f t="shared" si="2"/>
        <v>164</v>
      </c>
      <c r="D186" s="33" t="s">
        <v>190</v>
      </c>
      <c r="E186" s="14"/>
      <c r="F186" s="15" t="s">
        <v>32</v>
      </c>
      <c r="G186" s="16">
        <v>0</v>
      </c>
      <c r="H186" s="17"/>
      <c r="I186" s="18" t="s">
        <v>33</v>
      </c>
      <c r="J186" s="19"/>
      <c r="K186" s="20">
        <v>0</v>
      </c>
      <c r="L186" s="19"/>
      <c r="M186" s="20">
        <v>0</v>
      </c>
      <c r="N186" s="19"/>
      <c r="O186" s="20">
        <v>0</v>
      </c>
      <c r="P186" s="19"/>
      <c r="Q186" s="20">
        <v>0</v>
      </c>
      <c r="R186" s="21">
        <v>0</v>
      </c>
    </row>
    <row r="187" spans="3:18" ht="24.75" customHeight="1" x14ac:dyDescent="0.3">
      <c r="C187" s="13">
        <f t="shared" si="2"/>
        <v>165</v>
      </c>
      <c r="D187" s="33" t="s">
        <v>191</v>
      </c>
      <c r="E187" s="14"/>
      <c r="F187" s="15" t="s">
        <v>32</v>
      </c>
      <c r="G187" s="16">
        <v>0</v>
      </c>
      <c r="H187" s="17"/>
      <c r="I187" s="18" t="s">
        <v>33</v>
      </c>
      <c r="J187" s="19"/>
      <c r="K187" s="20">
        <v>0</v>
      </c>
      <c r="L187" s="19"/>
      <c r="M187" s="20">
        <v>0</v>
      </c>
      <c r="N187" s="19"/>
      <c r="O187" s="20">
        <v>0</v>
      </c>
      <c r="P187" s="19"/>
      <c r="Q187" s="20">
        <v>0</v>
      </c>
      <c r="R187" s="21">
        <v>0</v>
      </c>
    </row>
    <row r="188" spans="3:18" ht="24.75" customHeight="1" x14ac:dyDescent="0.3">
      <c r="C188" s="13">
        <f t="shared" si="2"/>
        <v>166</v>
      </c>
      <c r="D188" s="33" t="s">
        <v>192</v>
      </c>
      <c r="E188" s="14"/>
      <c r="F188" s="15" t="s">
        <v>32</v>
      </c>
      <c r="G188" s="16">
        <v>0</v>
      </c>
      <c r="H188" s="17"/>
      <c r="I188" s="18" t="s">
        <v>33</v>
      </c>
      <c r="J188" s="19"/>
      <c r="K188" s="20">
        <v>0</v>
      </c>
      <c r="L188" s="19"/>
      <c r="M188" s="20">
        <v>0</v>
      </c>
      <c r="N188" s="19"/>
      <c r="O188" s="20">
        <v>0</v>
      </c>
      <c r="P188" s="19"/>
      <c r="Q188" s="20">
        <v>0</v>
      </c>
      <c r="R188" s="21">
        <v>0</v>
      </c>
    </row>
    <row r="189" spans="3:18" ht="24.75" customHeight="1" x14ac:dyDescent="0.3">
      <c r="C189" s="13">
        <f t="shared" si="2"/>
        <v>167</v>
      </c>
      <c r="D189" s="33" t="s">
        <v>193</v>
      </c>
      <c r="E189" s="14"/>
      <c r="F189" s="15" t="s">
        <v>32</v>
      </c>
      <c r="G189" s="16">
        <v>0</v>
      </c>
      <c r="H189" s="17"/>
      <c r="I189" s="18" t="s">
        <v>33</v>
      </c>
      <c r="J189" s="19"/>
      <c r="K189" s="20">
        <v>0</v>
      </c>
      <c r="L189" s="19"/>
      <c r="M189" s="20">
        <v>0</v>
      </c>
      <c r="N189" s="19"/>
      <c r="O189" s="20">
        <v>0</v>
      </c>
      <c r="P189" s="19"/>
      <c r="Q189" s="20">
        <v>0</v>
      </c>
      <c r="R189" s="21">
        <v>0</v>
      </c>
    </row>
    <row r="190" spans="3:18" ht="24.75" customHeight="1" x14ac:dyDescent="0.3">
      <c r="C190" s="13">
        <f t="shared" si="2"/>
        <v>168</v>
      </c>
      <c r="D190" s="33" t="s">
        <v>194</v>
      </c>
      <c r="E190" s="14"/>
      <c r="F190" s="15" t="s">
        <v>32</v>
      </c>
      <c r="G190" s="16">
        <v>0</v>
      </c>
      <c r="H190" s="17"/>
      <c r="I190" s="18" t="s">
        <v>33</v>
      </c>
      <c r="J190" s="19"/>
      <c r="K190" s="20">
        <v>0</v>
      </c>
      <c r="L190" s="19"/>
      <c r="M190" s="20">
        <v>0</v>
      </c>
      <c r="N190" s="19"/>
      <c r="O190" s="20">
        <v>0</v>
      </c>
      <c r="P190" s="19"/>
      <c r="Q190" s="20">
        <v>0</v>
      </c>
      <c r="R190" s="21">
        <v>0</v>
      </c>
    </row>
    <row r="191" spans="3:18" ht="24.75" customHeight="1" x14ac:dyDescent="0.3">
      <c r="C191" s="13">
        <f t="shared" si="2"/>
        <v>169</v>
      </c>
      <c r="D191" s="33" t="s">
        <v>179</v>
      </c>
      <c r="E191" s="14"/>
      <c r="F191" s="15" t="s">
        <v>32</v>
      </c>
      <c r="G191" s="16">
        <v>0</v>
      </c>
      <c r="H191" s="17"/>
      <c r="I191" s="18" t="s">
        <v>33</v>
      </c>
      <c r="J191" s="19"/>
      <c r="K191" s="20">
        <v>0</v>
      </c>
      <c r="L191" s="19"/>
      <c r="M191" s="20">
        <v>0</v>
      </c>
      <c r="N191" s="19"/>
      <c r="O191" s="20">
        <v>0</v>
      </c>
      <c r="P191" s="19"/>
      <c r="Q191" s="20">
        <v>0</v>
      </c>
      <c r="R191" s="21">
        <v>0</v>
      </c>
    </row>
    <row r="192" spans="3:18" ht="24.75" customHeight="1" x14ac:dyDescent="0.3">
      <c r="C192" s="13">
        <f t="shared" si="2"/>
        <v>170</v>
      </c>
      <c r="D192" s="33" t="s">
        <v>195</v>
      </c>
      <c r="E192" s="14"/>
      <c r="F192" s="15" t="s">
        <v>32</v>
      </c>
      <c r="G192" s="16">
        <v>0</v>
      </c>
      <c r="H192" s="17"/>
      <c r="I192" s="18" t="s">
        <v>33</v>
      </c>
      <c r="J192" s="19"/>
      <c r="K192" s="20">
        <v>0</v>
      </c>
      <c r="L192" s="19"/>
      <c r="M192" s="20">
        <v>0</v>
      </c>
      <c r="N192" s="19"/>
      <c r="O192" s="20">
        <v>0</v>
      </c>
      <c r="P192" s="19"/>
      <c r="Q192" s="20">
        <v>0</v>
      </c>
      <c r="R192" s="21">
        <v>0</v>
      </c>
    </row>
    <row r="193" spans="3:18" ht="24.75" customHeight="1" x14ac:dyDescent="0.3">
      <c r="C193" s="13">
        <f t="shared" si="2"/>
        <v>171</v>
      </c>
      <c r="D193" s="33" t="s">
        <v>196</v>
      </c>
      <c r="E193" s="14"/>
      <c r="F193" s="15" t="s">
        <v>32</v>
      </c>
      <c r="G193" s="16">
        <v>0</v>
      </c>
      <c r="H193" s="17"/>
      <c r="I193" s="18" t="s">
        <v>33</v>
      </c>
      <c r="J193" s="19"/>
      <c r="K193" s="20">
        <v>0</v>
      </c>
      <c r="L193" s="19"/>
      <c r="M193" s="20">
        <v>0</v>
      </c>
      <c r="N193" s="19"/>
      <c r="O193" s="20">
        <v>0</v>
      </c>
      <c r="P193" s="19"/>
      <c r="Q193" s="20">
        <v>0</v>
      </c>
      <c r="R193" s="21">
        <v>0</v>
      </c>
    </row>
    <row r="194" spans="3:18" ht="24.75" customHeight="1" x14ac:dyDescent="0.3">
      <c r="C194" s="13">
        <f t="shared" si="2"/>
        <v>172</v>
      </c>
      <c r="D194" s="33" t="s">
        <v>197</v>
      </c>
      <c r="E194" s="14"/>
      <c r="F194" s="15" t="s">
        <v>32</v>
      </c>
      <c r="G194" s="16">
        <v>0</v>
      </c>
      <c r="H194" s="17"/>
      <c r="I194" s="18" t="s">
        <v>33</v>
      </c>
      <c r="J194" s="19"/>
      <c r="K194" s="20">
        <v>0</v>
      </c>
      <c r="L194" s="19"/>
      <c r="M194" s="20">
        <v>0</v>
      </c>
      <c r="N194" s="19"/>
      <c r="O194" s="20">
        <v>0</v>
      </c>
      <c r="P194" s="19"/>
      <c r="Q194" s="20">
        <v>0</v>
      </c>
      <c r="R194" s="21">
        <v>0</v>
      </c>
    </row>
    <row r="195" spans="3:18" ht="24.75" customHeight="1" x14ac:dyDescent="0.3">
      <c r="C195" s="13">
        <f t="shared" si="2"/>
        <v>173</v>
      </c>
      <c r="D195" s="33" t="s">
        <v>198</v>
      </c>
      <c r="E195" s="14"/>
      <c r="F195" s="15" t="s">
        <v>32</v>
      </c>
      <c r="G195" s="16">
        <v>0</v>
      </c>
      <c r="H195" s="17"/>
      <c r="I195" s="18" t="s">
        <v>33</v>
      </c>
      <c r="J195" s="19"/>
      <c r="K195" s="20">
        <v>0</v>
      </c>
      <c r="L195" s="19"/>
      <c r="M195" s="20">
        <v>0</v>
      </c>
      <c r="N195" s="19"/>
      <c r="O195" s="20">
        <v>0</v>
      </c>
      <c r="P195" s="19"/>
      <c r="Q195" s="20">
        <v>0</v>
      </c>
      <c r="R195" s="21">
        <v>0</v>
      </c>
    </row>
    <row r="196" spans="3:18" ht="24.75" customHeight="1" x14ac:dyDescent="0.3">
      <c r="C196" s="13">
        <f t="shared" si="2"/>
        <v>174</v>
      </c>
      <c r="D196" s="33" t="s">
        <v>199</v>
      </c>
      <c r="E196" s="14"/>
      <c r="F196" s="15" t="s">
        <v>32</v>
      </c>
      <c r="G196" s="16">
        <v>0</v>
      </c>
      <c r="H196" s="17"/>
      <c r="I196" s="18" t="s">
        <v>33</v>
      </c>
      <c r="J196" s="19"/>
      <c r="K196" s="20">
        <v>0</v>
      </c>
      <c r="L196" s="19"/>
      <c r="M196" s="20">
        <v>0</v>
      </c>
      <c r="N196" s="19"/>
      <c r="O196" s="20">
        <v>0</v>
      </c>
      <c r="P196" s="19"/>
      <c r="Q196" s="20">
        <v>0</v>
      </c>
      <c r="R196" s="21">
        <v>0</v>
      </c>
    </row>
    <row r="197" spans="3:18" ht="24.75" customHeight="1" x14ac:dyDescent="0.3">
      <c r="C197" s="13">
        <f t="shared" si="2"/>
        <v>175</v>
      </c>
      <c r="D197" s="33" t="s">
        <v>200</v>
      </c>
      <c r="E197" s="14"/>
      <c r="F197" s="15" t="s">
        <v>32</v>
      </c>
      <c r="G197" s="16">
        <v>0</v>
      </c>
      <c r="H197" s="17"/>
      <c r="I197" s="18" t="s">
        <v>33</v>
      </c>
      <c r="J197" s="19"/>
      <c r="K197" s="20">
        <v>0</v>
      </c>
      <c r="L197" s="19"/>
      <c r="M197" s="20">
        <v>0</v>
      </c>
      <c r="N197" s="19"/>
      <c r="O197" s="20">
        <v>0</v>
      </c>
      <c r="P197" s="19"/>
      <c r="Q197" s="20">
        <v>0</v>
      </c>
      <c r="R197" s="21">
        <v>0</v>
      </c>
    </row>
    <row r="198" spans="3:18" ht="24.75" customHeight="1" x14ac:dyDescent="0.3">
      <c r="C198" s="13">
        <f t="shared" si="2"/>
        <v>176</v>
      </c>
      <c r="D198" s="33" t="s">
        <v>201</v>
      </c>
      <c r="E198" s="14"/>
      <c r="F198" s="15" t="s">
        <v>32</v>
      </c>
      <c r="G198" s="16">
        <v>0</v>
      </c>
      <c r="H198" s="17"/>
      <c r="I198" s="18" t="s">
        <v>33</v>
      </c>
      <c r="J198" s="19"/>
      <c r="K198" s="20">
        <v>0</v>
      </c>
      <c r="L198" s="19"/>
      <c r="M198" s="20">
        <v>0</v>
      </c>
      <c r="N198" s="19"/>
      <c r="O198" s="20">
        <v>0</v>
      </c>
      <c r="P198" s="19"/>
      <c r="Q198" s="20">
        <v>0</v>
      </c>
      <c r="R198" s="21">
        <v>0</v>
      </c>
    </row>
    <row r="199" spans="3:18" ht="24.75" customHeight="1" x14ac:dyDescent="0.3">
      <c r="C199" s="13">
        <f t="shared" si="2"/>
        <v>177</v>
      </c>
      <c r="D199" s="33" t="s">
        <v>202</v>
      </c>
      <c r="E199" s="14"/>
      <c r="F199" s="15" t="s">
        <v>32</v>
      </c>
      <c r="G199" s="16">
        <v>0</v>
      </c>
      <c r="H199" s="17"/>
      <c r="I199" s="18" t="s">
        <v>33</v>
      </c>
      <c r="J199" s="19"/>
      <c r="K199" s="20">
        <v>0</v>
      </c>
      <c r="L199" s="19"/>
      <c r="M199" s="20">
        <v>0</v>
      </c>
      <c r="N199" s="19"/>
      <c r="O199" s="20">
        <v>0</v>
      </c>
      <c r="P199" s="19"/>
      <c r="Q199" s="20">
        <v>0</v>
      </c>
      <c r="R199" s="21">
        <v>0</v>
      </c>
    </row>
    <row r="200" spans="3:18" ht="24.75" customHeight="1" x14ac:dyDescent="0.3">
      <c r="C200" s="13">
        <f t="shared" si="2"/>
        <v>178</v>
      </c>
      <c r="D200" s="33" t="s">
        <v>203</v>
      </c>
      <c r="E200" s="14"/>
      <c r="F200" s="15" t="s">
        <v>32</v>
      </c>
      <c r="G200" s="16">
        <v>0</v>
      </c>
      <c r="H200" s="17"/>
      <c r="I200" s="18" t="s">
        <v>33</v>
      </c>
      <c r="J200" s="19"/>
      <c r="K200" s="20">
        <v>0</v>
      </c>
      <c r="L200" s="19"/>
      <c r="M200" s="20">
        <v>0</v>
      </c>
      <c r="N200" s="19"/>
      <c r="O200" s="20">
        <v>0</v>
      </c>
      <c r="P200" s="19"/>
      <c r="Q200" s="20">
        <v>0</v>
      </c>
      <c r="R200" s="21">
        <v>0</v>
      </c>
    </row>
    <row r="201" spans="3:18" ht="24.75" customHeight="1" x14ac:dyDescent="0.3">
      <c r="C201" s="13">
        <f t="shared" si="2"/>
        <v>179</v>
      </c>
      <c r="D201" s="33" t="s">
        <v>188</v>
      </c>
      <c r="E201" s="14"/>
      <c r="F201" s="15" t="s">
        <v>32</v>
      </c>
      <c r="G201" s="16">
        <v>0</v>
      </c>
      <c r="H201" s="17"/>
      <c r="I201" s="18" t="s">
        <v>33</v>
      </c>
      <c r="J201" s="19"/>
      <c r="K201" s="20">
        <v>0</v>
      </c>
      <c r="L201" s="19"/>
      <c r="M201" s="20">
        <v>0</v>
      </c>
      <c r="N201" s="19"/>
      <c r="O201" s="20">
        <v>0</v>
      </c>
      <c r="P201" s="19"/>
      <c r="Q201" s="20">
        <v>0</v>
      </c>
      <c r="R201" s="21">
        <v>0</v>
      </c>
    </row>
    <row r="202" spans="3:18" ht="24.75" customHeight="1" x14ac:dyDescent="0.3">
      <c r="C202" s="13">
        <f t="shared" si="2"/>
        <v>180</v>
      </c>
      <c r="D202" s="33" t="s">
        <v>204</v>
      </c>
      <c r="E202" s="14"/>
      <c r="F202" s="15" t="s">
        <v>32</v>
      </c>
      <c r="G202" s="16">
        <v>0</v>
      </c>
      <c r="H202" s="17"/>
      <c r="I202" s="18" t="s">
        <v>33</v>
      </c>
      <c r="J202" s="19"/>
      <c r="K202" s="20">
        <v>0</v>
      </c>
      <c r="L202" s="19"/>
      <c r="M202" s="20">
        <v>0</v>
      </c>
      <c r="N202" s="19"/>
      <c r="O202" s="20">
        <v>0</v>
      </c>
      <c r="P202" s="19"/>
      <c r="Q202" s="20">
        <v>0</v>
      </c>
      <c r="R202" s="21">
        <v>0</v>
      </c>
    </row>
    <row r="203" spans="3:18" ht="24.75" customHeight="1" x14ac:dyDescent="0.3">
      <c r="C203" s="13">
        <f t="shared" si="2"/>
        <v>181</v>
      </c>
      <c r="D203" s="33" t="s">
        <v>205</v>
      </c>
      <c r="E203" s="14"/>
      <c r="F203" s="15" t="s">
        <v>32</v>
      </c>
      <c r="G203" s="16">
        <v>0</v>
      </c>
      <c r="H203" s="17"/>
      <c r="I203" s="18" t="s">
        <v>33</v>
      </c>
      <c r="J203" s="19"/>
      <c r="K203" s="20">
        <v>0</v>
      </c>
      <c r="L203" s="19"/>
      <c r="M203" s="20">
        <v>0</v>
      </c>
      <c r="N203" s="19"/>
      <c r="O203" s="20">
        <v>0</v>
      </c>
      <c r="P203" s="19"/>
      <c r="Q203" s="20">
        <v>0</v>
      </c>
      <c r="R203" s="21">
        <v>0</v>
      </c>
    </row>
    <row r="204" spans="3:18" ht="24.75" customHeight="1" x14ac:dyDescent="0.3">
      <c r="C204" s="13">
        <f t="shared" si="2"/>
        <v>182</v>
      </c>
      <c r="D204" s="33" t="s">
        <v>206</v>
      </c>
      <c r="E204" s="14"/>
      <c r="F204" s="15" t="s">
        <v>32</v>
      </c>
      <c r="G204" s="16">
        <v>0</v>
      </c>
      <c r="H204" s="17"/>
      <c r="I204" s="18" t="s">
        <v>33</v>
      </c>
      <c r="J204" s="19"/>
      <c r="K204" s="20">
        <v>0</v>
      </c>
      <c r="L204" s="19"/>
      <c r="M204" s="20">
        <v>0</v>
      </c>
      <c r="N204" s="19"/>
      <c r="O204" s="20">
        <v>0</v>
      </c>
      <c r="P204" s="19"/>
      <c r="Q204" s="20">
        <v>0</v>
      </c>
      <c r="R204" s="21">
        <v>0</v>
      </c>
    </row>
    <row r="205" spans="3:18" ht="24.75" customHeight="1" x14ac:dyDescent="0.3">
      <c r="C205" s="13">
        <f t="shared" si="2"/>
        <v>183</v>
      </c>
      <c r="D205" s="33" t="s">
        <v>204</v>
      </c>
      <c r="E205" s="14"/>
      <c r="F205" s="15" t="s">
        <v>32</v>
      </c>
      <c r="G205" s="16">
        <v>0</v>
      </c>
      <c r="H205" s="17"/>
      <c r="I205" s="18" t="s">
        <v>33</v>
      </c>
      <c r="J205" s="19"/>
      <c r="K205" s="20">
        <v>0</v>
      </c>
      <c r="L205" s="19"/>
      <c r="M205" s="20">
        <v>0</v>
      </c>
      <c r="N205" s="19"/>
      <c r="O205" s="20">
        <v>0</v>
      </c>
      <c r="P205" s="19"/>
      <c r="Q205" s="20">
        <v>0</v>
      </c>
      <c r="R205" s="21">
        <v>0</v>
      </c>
    </row>
    <row r="206" spans="3:18" ht="24.75" customHeight="1" x14ac:dyDescent="0.3">
      <c r="C206" s="13">
        <f t="shared" si="2"/>
        <v>184</v>
      </c>
      <c r="D206" s="33" t="s">
        <v>207</v>
      </c>
      <c r="E206" s="14"/>
      <c r="F206" s="15" t="s">
        <v>32</v>
      </c>
      <c r="G206" s="16">
        <v>0</v>
      </c>
      <c r="H206" s="17"/>
      <c r="I206" s="18" t="s">
        <v>33</v>
      </c>
      <c r="J206" s="19"/>
      <c r="K206" s="20">
        <v>0</v>
      </c>
      <c r="L206" s="19"/>
      <c r="M206" s="20">
        <v>0</v>
      </c>
      <c r="N206" s="19"/>
      <c r="O206" s="20">
        <v>0</v>
      </c>
      <c r="P206" s="19"/>
      <c r="Q206" s="20">
        <v>0</v>
      </c>
      <c r="R206" s="21">
        <v>0</v>
      </c>
    </row>
    <row r="207" spans="3:18" ht="24.75" customHeight="1" x14ac:dyDescent="0.3">
      <c r="C207" s="13">
        <f t="shared" si="2"/>
        <v>185</v>
      </c>
      <c r="D207" s="33" t="s">
        <v>208</v>
      </c>
      <c r="E207" s="14"/>
      <c r="F207" s="15" t="s">
        <v>32</v>
      </c>
      <c r="G207" s="16">
        <v>0</v>
      </c>
      <c r="H207" s="17"/>
      <c r="I207" s="18" t="s">
        <v>33</v>
      </c>
      <c r="J207" s="19"/>
      <c r="K207" s="20">
        <v>0</v>
      </c>
      <c r="L207" s="19"/>
      <c r="M207" s="20">
        <v>0</v>
      </c>
      <c r="N207" s="19"/>
      <c r="O207" s="20">
        <v>0</v>
      </c>
      <c r="P207" s="19"/>
      <c r="Q207" s="20">
        <v>0</v>
      </c>
      <c r="R207" s="21">
        <v>0</v>
      </c>
    </row>
    <row r="208" spans="3:18" ht="24.75" customHeight="1" x14ac:dyDescent="0.3">
      <c r="C208" s="13">
        <f t="shared" si="2"/>
        <v>186</v>
      </c>
      <c r="D208" s="33" t="s">
        <v>209</v>
      </c>
      <c r="E208" s="14"/>
      <c r="F208" s="15" t="s">
        <v>32</v>
      </c>
      <c r="G208" s="16">
        <v>0</v>
      </c>
      <c r="H208" s="17"/>
      <c r="I208" s="18" t="s">
        <v>33</v>
      </c>
      <c r="J208" s="19"/>
      <c r="K208" s="20">
        <v>0</v>
      </c>
      <c r="L208" s="19"/>
      <c r="M208" s="20">
        <v>0</v>
      </c>
      <c r="N208" s="19"/>
      <c r="O208" s="20">
        <v>0</v>
      </c>
      <c r="P208" s="19"/>
      <c r="Q208" s="20">
        <v>0</v>
      </c>
      <c r="R208" s="21">
        <v>0</v>
      </c>
    </row>
    <row r="209" spans="3:18" ht="24.75" customHeight="1" x14ac:dyDescent="0.3">
      <c r="C209" s="13">
        <f t="shared" si="2"/>
        <v>187</v>
      </c>
      <c r="D209" s="33" t="s">
        <v>210</v>
      </c>
      <c r="E209" s="14"/>
      <c r="F209" s="15" t="s">
        <v>32</v>
      </c>
      <c r="G209" s="16">
        <v>0</v>
      </c>
      <c r="H209" s="17"/>
      <c r="I209" s="18" t="s">
        <v>33</v>
      </c>
      <c r="J209" s="19"/>
      <c r="K209" s="20">
        <v>0</v>
      </c>
      <c r="L209" s="19"/>
      <c r="M209" s="20">
        <v>0</v>
      </c>
      <c r="N209" s="19"/>
      <c r="O209" s="20">
        <v>0</v>
      </c>
      <c r="P209" s="19"/>
      <c r="Q209" s="20">
        <v>0</v>
      </c>
      <c r="R209" s="21">
        <v>0</v>
      </c>
    </row>
    <row r="210" spans="3:18" ht="24.75" customHeight="1" x14ac:dyDescent="0.3">
      <c r="C210" s="13">
        <f t="shared" si="2"/>
        <v>188</v>
      </c>
      <c r="D210" s="33" t="s">
        <v>211</v>
      </c>
      <c r="E210" s="14"/>
      <c r="F210" s="15" t="s">
        <v>32</v>
      </c>
      <c r="G210" s="16">
        <v>0</v>
      </c>
      <c r="H210" s="17"/>
      <c r="I210" s="18" t="s">
        <v>33</v>
      </c>
      <c r="J210" s="19"/>
      <c r="K210" s="20">
        <v>0</v>
      </c>
      <c r="L210" s="19"/>
      <c r="M210" s="20">
        <v>0</v>
      </c>
      <c r="N210" s="19"/>
      <c r="O210" s="20">
        <v>0</v>
      </c>
      <c r="P210" s="19"/>
      <c r="Q210" s="20">
        <v>0</v>
      </c>
      <c r="R210" s="21">
        <v>0</v>
      </c>
    </row>
    <row r="211" spans="3:18" ht="24.75" customHeight="1" x14ac:dyDescent="0.3">
      <c r="C211" s="13">
        <f t="shared" si="2"/>
        <v>189</v>
      </c>
      <c r="D211" s="33" t="s">
        <v>212</v>
      </c>
      <c r="E211" s="14"/>
      <c r="F211" s="15" t="s">
        <v>32</v>
      </c>
      <c r="G211" s="16">
        <v>0</v>
      </c>
      <c r="H211" s="17"/>
      <c r="I211" s="18" t="s">
        <v>33</v>
      </c>
      <c r="J211" s="19"/>
      <c r="K211" s="20">
        <v>0</v>
      </c>
      <c r="L211" s="19"/>
      <c r="M211" s="20">
        <v>0</v>
      </c>
      <c r="N211" s="19"/>
      <c r="O211" s="20">
        <v>0</v>
      </c>
      <c r="P211" s="19"/>
      <c r="Q211" s="20">
        <v>0</v>
      </c>
      <c r="R211" s="21">
        <v>0</v>
      </c>
    </row>
    <row r="212" spans="3:18" ht="24.75" customHeight="1" x14ac:dyDescent="0.3">
      <c r="C212" s="13">
        <f t="shared" si="2"/>
        <v>190</v>
      </c>
      <c r="D212" s="33" t="s">
        <v>213</v>
      </c>
      <c r="E212" s="14"/>
      <c r="F212" s="15" t="s">
        <v>32</v>
      </c>
      <c r="G212" s="16">
        <v>0</v>
      </c>
      <c r="H212" s="17"/>
      <c r="I212" s="18" t="s">
        <v>33</v>
      </c>
      <c r="J212" s="19"/>
      <c r="K212" s="20">
        <v>0</v>
      </c>
      <c r="L212" s="19"/>
      <c r="M212" s="20">
        <v>0</v>
      </c>
      <c r="N212" s="19"/>
      <c r="O212" s="20">
        <v>0</v>
      </c>
      <c r="P212" s="19"/>
      <c r="Q212" s="20">
        <v>0</v>
      </c>
      <c r="R212" s="21">
        <v>0</v>
      </c>
    </row>
    <row r="213" spans="3:18" ht="24.75" customHeight="1" x14ac:dyDescent="0.3">
      <c r="C213" s="13">
        <f t="shared" si="2"/>
        <v>191</v>
      </c>
      <c r="D213" s="33" t="s">
        <v>214</v>
      </c>
      <c r="E213" s="14"/>
      <c r="F213" s="15" t="s">
        <v>32</v>
      </c>
      <c r="G213" s="16">
        <v>0</v>
      </c>
      <c r="H213" s="17"/>
      <c r="I213" s="18" t="s">
        <v>33</v>
      </c>
      <c r="J213" s="19"/>
      <c r="K213" s="20">
        <v>0</v>
      </c>
      <c r="L213" s="19"/>
      <c r="M213" s="20">
        <v>0</v>
      </c>
      <c r="N213" s="19"/>
      <c r="O213" s="20">
        <v>0</v>
      </c>
      <c r="P213" s="19"/>
      <c r="Q213" s="20">
        <v>0</v>
      </c>
      <c r="R213" s="21">
        <v>0</v>
      </c>
    </row>
    <row r="214" spans="3:18" ht="24.75" customHeight="1" x14ac:dyDescent="0.3">
      <c r="C214" s="13">
        <f t="shared" si="2"/>
        <v>192</v>
      </c>
      <c r="D214" s="33" t="s">
        <v>215</v>
      </c>
      <c r="E214" s="14"/>
      <c r="F214" s="15" t="s">
        <v>32</v>
      </c>
      <c r="G214" s="16">
        <v>0</v>
      </c>
      <c r="H214" s="17"/>
      <c r="I214" s="18" t="s">
        <v>33</v>
      </c>
      <c r="J214" s="19"/>
      <c r="K214" s="20">
        <v>0</v>
      </c>
      <c r="L214" s="19"/>
      <c r="M214" s="20">
        <v>0</v>
      </c>
      <c r="N214" s="19"/>
      <c r="O214" s="20">
        <v>0</v>
      </c>
      <c r="P214" s="19"/>
      <c r="Q214" s="20">
        <v>0</v>
      </c>
      <c r="R214" s="21">
        <v>0</v>
      </c>
    </row>
    <row r="215" spans="3:18" ht="24.75" customHeight="1" x14ac:dyDescent="0.3">
      <c r="C215" s="13">
        <f t="shared" si="2"/>
        <v>193</v>
      </c>
      <c r="D215" s="33" t="s">
        <v>212</v>
      </c>
      <c r="E215" s="14"/>
      <c r="F215" s="15" t="s">
        <v>32</v>
      </c>
      <c r="G215" s="16">
        <v>0</v>
      </c>
      <c r="H215" s="17"/>
      <c r="I215" s="18" t="s">
        <v>33</v>
      </c>
      <c r="J215" s="19"/>
      <c r="K215" s="20">
        <v>0</v>
      </c>
      <c r="L215" s="19"/>
      <c r="M215" s="20">
        <v>0</v>
      </c>
      <c r="N215" s="19"/>
      <c r="O215" s="20">
        <v>0</v>
      </c>
      <c r="P215" s="19"/>
      <c r="Q215" s="20">
        <v>0</v>
      </c>
      <c r="R215" s="21">
        <v>0</v>
      </c>
    </row>
    <row r="216" spans="3:18" ht="24.75" customHeight="1" x14ac:dyDescent="0.3">
      <c r="C216" s="13">
        <f t="shared" si="2"/>
        <v>194</v>
      </c>
      <c r="D216" s="33" t="s">
        <v>216</v>
      </c>
      <c r="E216" s="14"/>
      <c r="F216" s="15" t="s">
        <v>32</v>
      </c>
      <c r="G216" s="16">
        <v>0</v>
      </c>
      <c r="H216" s="17"/>
      <c r="I216" s="18" t="s">
        <v>33</v>
      </c>
      <c r="J216" s="19"/>
      <c r="K216" s="20">
        <v>0</v>
      </c>
      <c r="L216" s="19"/>
      <c r="M216" s="20">
        <v>0</v>
      </c>
      <c r="N216" s="19"/>
      <c r="O216" s="20">
        <v>0</v>
      </c>
      <c r="P216" s="19"/>
      <c r="Q216" s="20">
        <v>0</v>
      </c>
      <c r="R216" s="21">
        <v>0</v>
      </c>
    </row>
    <row r="217" spans="3:18" ht="24.75" customHeight="1" x14ac:dyDescent="0.3">
      <c r="C217" s="13">
        <f t="shared" ref="C217:C280" si="3">C216+1</f>
        <v>195</v>
      </c>
      <c r="D217" s="33" t="s">
        <v>217</v>
      </c>
      <c r="E217" s="14"/>
      <c r="F217" s="15" t="s">
        <v>32</v>
      </c>
      <c r="G217" s="16">
        <v>0</v>
      </c>
      <c r="H217" s="17"/>
      <c r="I217" s="18" t="s">
        <v>33</v>
      </c>
      <c r="J217" s="19"/>
      <c r="K217" s="20">
        <v>0</v>
      </c>
      <c r="L217" s="19"/>
      <c r="M217" s="20">
        <v>0</v>
      </c>
      <c r="N217" s="19"/>
      <c r="O217" s="20">
        <v>0</v>
      </c>
      <c r="P217" s="19"/>
      <c r="Q217" s="20">
        <v>0</v>
      </c>
      <c r="R217" s="21">
        <v>0</v>
      </c>
    </row>
    <row r="218" spans="3:18" ht="24.75" customHeight="1" x14ac:dyDescent="0.3">
      <c r="C218" s="13">
        <f t="shared" si="3"/>
        <v>196</v>
      </c>
      <c r="D218" s="33" t="s">
        <v>218</v>
      </c>
      <c r="E218" s="14"/>
      <c r="F218" s="15" t="s">
        <v>32</v>
      </c>
      <c r="G218" s="16">
        <v>0</v>
      </c>
      <c r="H218" s="17"/>
      <c r="I218" s="18" t="s">
        <v>33</v>
      </c>
      <c r="J218" s="19"/>
      <c r="K218" s="20">
        <v>0</v>
      </c>
      <c r="L218" s="19"/>
      <c r="M218" s="20">
        <v>0</v>
      </c>
      <c r="N218" s="19"/>
      <c r="O218" s="20">
        <v>0</v>
      </c>
      <c r="P218" s="19"/>
      <c r="Q218" s="20">
        <v>0</v>
      </c>
      <c r="R218" s="21">
        <v>0</v>
      </c>
    </row>
    <row r="219" spans="3:18" ht="24.75" customHeight="1" x14ac:dyDescent="0.3">
      <c r="C219" s="13">
        <f t="shared" si="3"/>
        <v>197</v>
      </c>
      <c r="D219" s="34" t="s">
        <v>219</v>
      </c>
      <c r="E219" s="14"/>
      <c r="F219" s="15" t="s">
        <v>32</v>
      </c>
      <c r="G219" s="16">
        <v>0</v>
      </c>
      <c r="H219" s="17"/>
      <c r="I219" s="18" t="s">
        <v>33</v>
      </c>
      <c r="J219" s="19"/>
      <c r="K219" s="20">
        <v>0</v>
      </c>
      <c r="L219" s="19"/>
      <c r="M219" s="20">
        <v>0</v>
      </c>
      <c r="N219" s="19"/>
      <c r="O219" s="20">
        <v>0</v>
      </c>
      <c r="P219" s="19"/>
      <c r="Q219" s="20">
        <v>0</v>
      </c>
      <c r="R219" s="21">
        <v>0</v>
      </c>
    </row>
    <row r="220" spans="3:18" ht="24.75" customHeight="1" x14ac:dyDescent="0.3">
      <c r="C220" s="13">
        <f t="shared" si="3"/>
        <v>198</v>
      </c>
      <c r="D220" s="33" t="s">
        <v>220</v>
      </c>
      <c r="E220" s="14"/>
      <c r="F220" s="15" t="s">
        <v>32</v>
      </c>
      <c r="G220" s="16">
        <v>0</v>
      </c>
      <c r="H220" s="17"/>
      <c r="I220" s="18" t="s">
        <v>33</v>
      </c>
      <c r="J220" s="19"/>
      <c r="K220" s="20">
        <v>0</v>
      </c>
      <c r="L220" s="19"/>
      <c r="M220" s="20">
        <v>0</v>
      </c>
      <c r="N220" s="19"/>
      <c r="O220" s="20">
        <v>0</v>
      </c>
      <c r="P220" s="19"/>
      <c r="Q220" s="20">
        <v>0</v>
      </c>
      <c r="R220" s="21">
        <v>0</v>
      </c>
    </row>
    <row r="221" spans="3:18" ht="24.75" customHeight="1" x14ac:dyDescent="0.3">
      <c r="C221" s="13">
        <f t="shared" si="3"/>
        <v>199</v>
      </c>
      <c r="D221" s="33" t="s">
        <v>221</v>
      </c>
      <c r="E221" s="14"/>
      <c r="F221" s="15" t="s">
        <v>32</v>
      </c>
      <c r="G221" s="16">
        <v>0</v>
      </c>
      <c r="H221" s="17"/>
      <c r="I221" s="18" t="s">
        <v>33</v>
      </c>
      <c r="J221" s="19"/>
      <c r="K221" s="20">
        <v>0</v>
      </c>
      <c r="L221" s="19"/>
      <c r="M221" s="20">
        <v>0</v>
      </c>
      <c r="N221" s="19"/>
      <c r="O221" s="20">
        <v>0</v>
      </c>
      <c r="P221" s="19"/>
      <c r="Q221" s="20">
        <v>0</v>
      </c>
      <c r="R221" s="21">
        <v>0</v>
      </c>
    </row>
    <row r="222" spans="3:18" ht="24.75" customHeight="1" x14ac:dyDescent="0.3">
      <c r="C222" s="13">
        <f t="shared" si="3"/>
        <v>200</v>
      </c>
      <c r="D222" s="33" t="s">
        <v>222</v>
      </c>
      <c r="E222" s="14"/>
      <c r="F222" s="15" t="s">
        <v>32</v>
      </c>
      <c r="G222" s="16">
        <v>0</v>
      </c>
      <c r="H222" s="17"/>
      <c r="I222" s="18" t="s">
        <v>33</v>
      </c>
      <c r="J222" s="19"/>
      <c r="K222" s="20">
        <v>0</v>
      </c>
      <c r="L222" s="19"/>
      <c r="M222" s="20">
        <v>0</v>
      </c>
      <c r="N222" s="19"/>
      <c r="O222" s="20">
        <v>0</v>
      </c>
      <c r="P222" s="19"/>
      <c r="Q222" s="20">
        <v>0</v>
      </c>
      <c r="R222" s="21">
        <v>0</v>
      </c>
    </row>
    <row r="223" spans="3:18" ht="24.75" customHeight="1" x14ac:dyDescent="0.3">
      <c r="C223" s="13">
        <f t="shared" si="3"/>
        <v>201</v>
      </c>
      <c r="D223" s="34" t="s">
        <v>223</v>
      </c>
      <c r="E223" s="14"/>
      <c r="F223" s="15" t="s">
        <v>32</v>
      </c>
      <c r="G223" s="16">
        <v>0</v>
      </c>
      <c r="H223" s="17"/>
      <c r="I223" s="18" t="s">
        <v>33</v>
      </c>
      <c r="J223" s="19"/>
      <c r="K223" s="20">
        <v>0</v>
      </c>
      <c r="L223" s="19"/>
      <c r="M223" s="20">
        <v>0</v>
      </c>
      <c r="N223" s="19"/>
      <c r="O223" s="20">
        <v>0</v>
      </c>
      <c r="P223" s="19"/>
      <c r="Q223" s="20">
        <v>0</v>
      </c>
      <c r="R223" s="21">
        <v>0</v>
      </c>
    </row>
    <row r="224" spans="3:18" ht="24.75" customHeight="1" x14ac:dyDescent="0.3">
      <c r="C224" s="13">
        <f t="shared" si="3"/>
        <v>202</v>
      </c>
      <c r="D224" s="33" t="s">
        <v>224</v>
      </c>
      <c r="E224" s="14"/>
      <c r="F224" s="15" t="s">
        <v>32</v>
      </c>
      <c r="G224" s="16">
        <v>0</v>
      </c>
      <c r="H224" s="17"/>
      <c r="I224" s="18" t="s">
        <v>33</v>
      </c>
      <c r="J224" s="19"/>
      <c r="K224" s="20">
        <v>0</v>
      </c>
      <c r="L224" s="19"/>
      <c r="M224" s="20">
        <v>0</v>
      </c>
      <c r="N224" s="19"/>
      <c r="O224" s="20">
        <v>0</v>
      </c>
      <c r="P224" s="19"/>
      <c r="Q224" s="20">
        <v>0</v>
      </c>
      <c r="R224" s="21">
        <v>0</v>
      </c>
    </row>
    <row r="225" spans="3:18" ht="24.75" customHeight="1" x14ac:dyDescent="0.3">
      <c r="C225" s="13">
        <f t="shared" si="3"/>
        <v>203</v>
      </c>
      <c r="D225" s="34" t="s">
        <v>225</v>
      </c>
      <c r="E225" s="14"/>
      <c r="F225" s="15" t="s">
        <v>32</v>
      </c>
      <c r="G225" s="16">
        <v>0</v>
      </c>
      <c r="H225" s="17"/>
      <c r="I225" s="18" t="s">
        <v>33</v>
      </c>
      <c r="J225" s="19"/>
      <c r="K225" s="20">
        <v>0</v>
      </c>
      <c r="L225" s="19"/>
      <c r="M225" s="20">
        <v>0</v>
      </c>
      <c r="N225" s="19"/>
      <c r="O225" s="20">
        <v>0</v>
      </c>
      <c r="P225" s="19"/>
      <c r="Q225" s="20">
        <v>0</v>
      </c>
      <c r="R225" s="21">
        <v>0</v>
      </c>
    </row>
    <row r="226" spans="3:18" ht="24.75" customHeight="1" x14ac:dyDescent="0.3">
      <c r="C226" s="13">
        <f t="shared" si="3"/>
        <v>204</v>
      </c>
      <c r="D226" s="34" t="s">
        <v>226</v>
      </c>
      <c r="E226" s="14"/>
      <c r="F226" s="15" t="s">
        <v>32</v>
      </c>
      <c r="G226" s="16">
        <v>0</v>
      </c>
      <c r="H226" s="17"/>
      <c r="I226" s="18" t="s">
        <v>33</v>
      </c>
      <c r="J226" s="19"/>
      <c r="K226" s="20">
        <v>0</v>
      </c>
      <c r="L226" s="19"/>
      <c r="M226" s="20">
        <v>0</v>
      </c>
      <c r="N226" s="19"/>
      <c r="O226" s="20">
        <v>0</v>
      </c>
      <c r="P226" s="19"/>
      <c r="Q226" s="20">
        <v>0</v>
      </c>
      <c r="R226" s="21">
        <v>0</v>
      </c>
    </row>
    <row r="227" spans="3:18" ht="24.75" customHeight="1" x14ac:dyDescent="0.3">
      <c r="C227" s="13">
        <f t="shared" si="3"/>
        <v>205</v>
      </c>
      <c r="D227" s="34" t="s">
        <v>227</v>
      </c>
      <c r="E227" s="14"/>
      <c r="F227" s="15" t="s">
        <v>32</v>
      </c>
      <c r="G227" s="16">
        <v>0</v>
      </c>
      <c r="H227" s="17"/>
      <c r="I227" s="18" t="s">
        <v>33</v>
      </c>
      <c r="J227" s="19"/>
      <c r="K227" s="20">
        <v>0</v>
      </c>
      <c r="L227" s="19"/>
      <c r="M227" s="20">
        <v>0</v>
      </c>
      <c r="N227" s="19"/>
      <c r="O227" s="20">
        <v>0</v>
      </c>
      <c r="P227" s="19"/>
      <c r="Q227" s="20">
        <v>0</v>
      </c>
      <c r="R227" s="21">
        <v>0</v>
      </c>
    </row>
    <row r="228" spans="3:18" ht="24.75" customHeight="1" x14ac:dyDescent="0.3">
      <c r="C228" s="13">
        <f t="shared" si="3"/>
        <v>206</v>
      </c>
      <c r="D228" s="34" t="s">
        <v>228</v>
      </c>
      <c r="E228" s="14"/>
      <c r="F228" s="15" t="s">
        <v>32</v>
      </c>
      <c r="G228" s="16">
        <v>0</v>
      </c>
      <c r="H228" s="17"/>
      <c r="I228" s="18" t="s">
        <v>33</v>
      </c>
      <c r="J228" s="19"/>
      <c r="K228" s="20">
        <v>0</v>
      </c>
      <c r="L228" s="19"/>
      <c r="M228" s="20">
        <v>0</v>
      </c>
      <c r="N228" s="19"/>
      <c r="O228" s="20">
        <v>0</v>
      </c>
      <c r="P228" s="19"/>
      <c r="Q228" s="20">
        <v>0</v>
      </c>
      <c r="R228" s="21">
        <v>0</v>
      </c>
    </row>
    <row r="229" spans="3:18" ht="24.75" customHeight="1" x14ac:dyDescent="0.3">
      <c r="C229" s="13">
        <f t="shared" si="3"/>
        <v>207</v>
      </c>
      <c r="D229" s="33" t="s">
        <v>229</v>
      </c>
      <c r="E229" s="14"/>
      <c r="F229" s="15" t="s">
        <v>32</v>
      </c>
      <c r="G229" s="16">
        <v>0</v>
      </c>
      <c r="H229" s="17"/>
      <c r="I229" s="18" t="s">
        <v>33</v>
      </c>
      <c r="J229" s="19"/>
      <c r="K229" s="20">
        <v>0</v>
      </c>
      <c r="L229" s="19"/>
      <c r="M229" s="20">
        <v>0</v>
      </c>
      <c r="N229" s="19"/>
      <c r="O229" s="20">
        <v>0</v>
      </c>
      <c r="P229" s="19"/>
      <c r="Q229" s="20">
        <v>0</v>
      </c>
      <c r="R229" s="21">
        <v>0</v>
      </c>
    </row>
    <row r="230" spans="3:18" ht="24.75" customHeight="1" x14ac:dyDescent="0.3">
      <c r="C230" s="13">
        <f t="shared" si="3"/>
        <v>208</v>
      </c>
      <c r="D230" s="33" t="s">
        <v>230</v>
      </c>
      <c r="E230" s="14"/>
      <c r="F230" s="15" t="s">
        <v>32</v>
      </c>
      <c r="G230" s="16">
        <v>0</v>
      </c>
      <c r="H230" s="17"/>
      <c r="I230" s="18" t="s">
        <v>33</v>
      </c>
      <c r="J230" s="19"/>
      <c r="K230" s="20">
        <v>0</v>
      </c>
      <c r="L230" s="19"/>
      <c r="M230" s="20">
        <v>0</v>
      </c>
      <c r="N230" s="19"/>
      <c r="O230" s="20">
        <v>0</v>
      </c>
      <c r="P230" s="19"/>
      <c r="Q230" s="20">
        <v>0</v>
      </c>
      <c r="R230" s="21">
        <v>0</v>
      </c>
    </row>
    <row r="231" spans="3:18" ht="24.75" customHeight="1" x14ac:dyDescent="0.3">
      <c r="C231" s="13">
        <f t="shared" si="3"/>
        <v>209</v>
      </c>
      <c r="D231" s="33" t="s">
        <v>231</v>
      </c>
      <c r="E231" s="14"/>
      <c r="F231" s="15" t="s">
        <v>32</v>
      </c>
      <c r="G231" s="16">
        <v>0</v>
      </c>
      <c r="H231" s="17"/>
      <c r="I231" s="18" t="s">
        <v>33</v>
      </c>
      <c r="J231" s="19"/>
      <c r="K231" s="20">
        <v>0</v>
      </c>
      <c r="L231" s="19"/>
      <c r="M231" s="20">
        <v>0</v>
      </c>
      <c r="N231" s="19"/>
      <c r="O231" s="20">
        <v>0</v>
      </c>
      <c r="P231" s="19"/>
      <c r="Q231" s="20">
        <v>0</v>
      </c>
      <c r="R231" s="21">
        <v>0</v>
      </c>
    </row>
    <row r="232" spans="3:18" ht="24.75" customHeight="1" x14ac:dyDescent="0.3">
      <c r="C232" s="13">
        <f t="shared" si="3"/>
        <v>210</v>
      </c>
      <c r="D232" s="33" t="s">
        <v>232</v>
      </c>
      <c r="E232" s="14"/>
      <c r="F232" s="15" t="s">
        <v>32</v>
      </c>
      <c r="G232" s="16">
        <v>0</v>
      </c>
      <c r="H232" s="17"/>
      <c r="I232" s="18" t="s">
        <v>33</v>
      </c>
      <c r="J232" s="19"/>
      <c r="K232" s="20">
        <v>0</v>
      </c>
      <c r="L232" s="19"/>
      <c r="M232" s="20">
        <v>0</v>
      </c>
      <c r="N232" s="19"/>
      <c r="O232" s="20">
        <v>0</v>
      </c>
      <c r="P232" s="19"/>
      <c r="Q232" s="20">
        <v>0</v>
      </c>
      <c r="R232" s="21">
        <v>0</v>
      </c>
    </row>
    <row r="233" spans="3:18" ht="24.75" customHeight="1" x14ac:dyDescent="0.3">
      <c r="C233" s="13">
        <f t="shared" si="3"/>
        <v>211</v>
      </c>
      <c r="D233" s="33" t="s">
        <v>233</v>
      </c>
      <c r="E233" s="14"/>
      <c r="F233" s="15" t="s">
        <v>32</v>
      </c>
      <c r="G233" s="16">
        <v>0</v>
      </c>
      <c r="H233" s="17"/>
      <c r="I233" s="18" t="s">
        <v>33</v>
      </c>
      <c r="J233" s="19"/>
      <c r="K233" s="20">
        <v>0</v>
      </c>
      <c r="L233" s="19"/>
      <c r="M233" s="20">
        <v>0</v>
      </c>
      <c r="N233" s="19"/>
      <c r="O233" s="20">
        <v>0</v>
      </c>
      <c r="P233" s="19"/>
      <c r="Q233" s="20">
        <v>0</v>
      </c>
      <c r="R233" s="21">
        <v>0</v>
      </c>
    </row>
    <row r="234" spans="3:18" ht="24.75" customHeight="1" x14ac:dyDescent="0.3">
      <c r="C234" s="13">
        <f t="shared" si="3"/>
        <v>212</v>
      </c>
      <c r="D234" s="33" t="s">
        <v>234</v>
      </c>
      <c r="E234" s="14"/>
      <c r="F234" s="15" t="s">
        <v>32</v>
      </c>
      <c r="G234" s="16">
        <v>0</v>
      </c>
      <c r="H234" s="17"/>
      <c r="I234" s="18" t="s">
        <v>33</v>
      </c>
      <c r="J234" s="19"/>
      <c r="K234" s="20">
        <v>0</v>
      </c>
      <c r="L234" s="19"/>
      <c r="M234" s="20">
        <v>0</v>
      </c>
      <c r="N234" s="19"/>
      <c r="O234" s="20">
        <v>0</v>
      </c>
      <c r="P234" s="19"/>
      <c r="Q234" s="20">
        <v>0</v>
      </c>
      <c r="R234" s="21">
        <v>0</v>
      </c>
    </row>
    <row r="235" spans="3:18" ht="24.75" customHeight="1" x14ac:dyDescent="0.3">
      <c r="C235" s="13">
        <f t="shared" si="3"/>
        <v>213</v>
      </c>
      <c r="D235" s="33" t="s">
        <v>235</v>
      </c>
      <c r="E235" s="14"/>
      <c r="F235" s="15" t="s">
        <v>32</v>
      </c>
      <c r="G235" s="16">
        <v>0</v>
      </c>
      <c r="H235" s="17"/>
      <c r="I235" s="18" t="s">
        <v>33</v>
      </c>
      <c r="J235" s="19"/>
      <c r="K235" s="20">
        <v>0</v>
      </c>
      <c r="L235" s="19"/>
      <c r="M235" s="20">
        <v>0</v>
      </c>
      <c r="N235" s="19"/>
      <c r="O235" s="20">
        <v>0</v>
      </c>
      <c r="P235" s="19"/>
      <c r="Q235" s="20">
        <v>0</v>
      </c>
      <c r="R235" s="21">
        <v>0</v>
      </c>
    </row>
    <row r="236" spans="3:18" ht="24.75" customHeight="1" x14ac:dyDescent="0.3">
      <c r="C236" s="13">
        <f t="shared" si="3"/>
        <v>214</v>
      </c>
      <c r="D236" s="32" t="str">
        <f>UPPER("SERVICIO Alineacion de direccion")</f>
        <v>SERVICIO ALINEACION DE DIRECCION</v>
      </c>
      <c r="E236" s="14"/>
      <c r="F236" s="15" t="s">
        <v>32</v>
      </c>
      <c r="G236" s="16">
        <v>0</v>
      </c>
      <c r="H236" s="17"/>
      <c r="I236" s="18" t="s">
        <v>33</v>
      </c>
      <c r="J236" s="19"/>
      <c r="K236" s="20">
        <v>0</v>
      </c>
      <c r="L236" s="19"/>
      <c r="M236" s="20">
        <v>0</v>
      </c>
      <c r="N236" s="19"/>
      <c r="O236" s="20">
        <v>0</v>
      </c>
      <c r="P236" s="19"/>
      <c r="Q236" s="20">
        <v>0</v>
      </c>
      <c r="R236" s="21">
        <v>0</v>
      </c>
    </row>
    <row r="237" spans="3:18" ht="24.75" customHeight="1" x14ac:dyDescent="0.3">
      <c r="C237" s="13">
        <f t="shared" si="3"/>
        <v>215</v>
      </c>
      <c r="D237" s="32" t="str">
        <f>UPPER("SERVICIO Balanceo de ruedas")</f>
        <v>SERVICIO BALANCEO DE RUEDAS</v>
      </c>
      <c r="E237" s="14"/>
      <c r="F237" s="15" t="s">
        <v>32</v>
      </c>
      <c r="G237" s="16">
        <v>0</v>
      </c>
      <c r="H237" s="17"/>
      <c r="I237" s="18" t="s">
        <v>33</v>
      </c>
      <c r="J237" s="19"/>
      <c r="K237" s="20">
        <v>0</v>
      </c>
      <c r="L237" s="19"/>
      <c r="M237" s="20">
        <v>0</v>
      </c>
      <c r="N237" s="19"/>
      <c r="O237" s="20">
        <v>0</v>
      </c>
      <c r="P237" s="19"/>
      <c r="Q237" s="20">
        <v>0</v>
      </c>
      <c r="R237" s="21">
        <v>0</v>
      </c>
    </row>
    <row r="238" spans="3:18" ht="24.75" customHeight="1" x14ac:dyDescent="0.3">
      <c r="C238" s="13">
        <f t="shared" si="3"/>
        <v>216</v>
      </c>
      <c r="D238" s="32" t="str">
        <f>UPPER("SERVICIO Despinche de llantas y montaje")</f>
        <v>SERVICIO DESPINCHE DE LLANTAS Y MONTAJE</v>
      </c>
      <c r="E238" s="14"/>
      <c r="F238" s="15" t="s">
        <v>32</v>
      </c>
      <c r="G238" s="16">
        <v>0</v>
      </c>
      <c r="H238" s="17"/>
      <c r="I238" s="18" t="s">
        <v>33</v>
      </c>
      <c r="J238" s="19"/>
      <c r="K238" s="20">
        <v>0</v>
      </c>
      <c r="L238" s="19"/>
      <c r="M238" s="20">
        <v>0</v>
      </c>
      <c r="N238" s="19"/>
      <c r="O238" s="20">
        <v>0</v>
      </c>
      <c r="P238" s="19"/>
      <c r="Q238" s="20">
        <v>0</v>
      </c>
      <c r="R238" s="21">
        <v>0</v>
      </c>
    </row>
    <row r="239" spans="3:18" ht="24.75" customHeight="1" x14ac:dyDescent="0.3">
      <c r="C239" s="13">
        <f t="shared" si="3"/>
        <v>217</v>
      </c>
      <c r="D239" s="32" t="str">
        <f>UPPER("SERVICIO Cambio y suministro  de guaya velocimetro")</f>
        <v>SERVICIO CAMBIO Y SUMINISTRO  DE GUAYA VELOCIMETRO</v>
      </c>
      <c r="E239" s="14"/>
      <c r="F239" s="15" t="s">
        <v>32</v>
      </c>
      <c r="G239" s="16">
        <v>0</v>
      </c>
      <c r="H239" s="17"/>
      <c r="I239" s="18" t="s">
        <v>33</v>
      </c>
      <c r="J239" s="19"/>
      <c r="K239" s="20">
        <v>0</v>
      </c>
      <c r="L239" s="19"/>
      <c r="M239" s="20">
        <v>0</v>
      </c>
      <c r="N239" s="19"/>
      <c r="O239" s="20">
        <v>0</v>
      </c>
      <c r="P239" s="19"/>
      <c r="Q239" s="20">
        <v>0</v>
      </c>
      <c r="R239" s="21">
        <v>0</v>
      </c>
    </row>
    <row r="240" spans="3:18" ht="24.75" customHeight="1" x14ac:dyDescent="0.3">
      <c r="C240" s="13">
        <f t="shared" si="3"/>
        <v>218</v>
      </c>
      <c r="D240" s="32" t="str">
        <f>UPPER("SERVICIO Ajuste y engrase de todos los rodamientos")</f>
        <v>SERVICIO AJUSTE Y ENGRASE DE TODOS LOS RODAMIENTOS</v>
      </c>
      <c r="E240" s="14"/>
      <c r="F240" s="15" t="s">
        <v>32</v>
      </c>
      <c r="G240" s="16">
        <v>0</v>
      </c>
      <c r="H240" s="17"/>
      <c r="I240" s="18" t="s">
        <v>33</v>
      </c>
      <c r="J240" s="19"/>
      <c r="K240" s="20">
        <v>0</v>
      </c>
      <c r="L240" s="19"/>
      <c r="M240" s="20">
        <v>0</v>
      </c>
      <c r="N240" s="19"/>
      <c r="O240" s="20">
        <v>0</v>
      </c>
      <c r="P240" s="19"/>
      <c r="Q240" s="20">
        <v>0</v>
      </c>
      <c r="R240" s="21">
        <v>0</v>
      </c>
    </row>
    <row r="241" spans="3:18" ht="24.75" customHeight="1" x14ac:dyDescent="0.3">
      <c r="C241" s="13">
        <f t="shared" si="3"/>
        <v>219</v>
      </c>
      <c r="D241" s="32" t="str">
        <f>UPPER("SERVICIO Cambio de esparragos CON TURCAS")</f>
        <v>SERVICIO CAMBIO DE ESPARRAGOS CON TURCAS</v>
      </c>
      <c r="E241" s="14"/>
      <c r="F241" s="15" t="s">
        <v>32</v>
      </c>
      <c r="G241" s="16">
        <v>0</v>
      </c>
      <c r="H241" s="17"/>
      <c r="I241" s="18" t="s">
        <v>33</v>
      </c>
      <c r="J241" s="19"/>
      <c r="K241" s="20">
        <v>0</v>
      </c>
      <c r="L241" s="19"/>
      <c r="M241" s="20">
        <v>0</v>
      </c>
      <c r="N241" s="19"/>
      <c r="O241" s="20">
        <v>0</v>
      </c>
      <c r="P241" s="19"/>
      <c r="Q241" s="20">
        <v>0</v>
      </c>
      <c r="R241" s="21">
        <v>0</v>
      </c>
    </row>
    <row r="242" spans="3:18" ht="24.75" customHeight="1" x14ac:dyDescent="0.3">
      <c r="C242" s="13">
        <f t="shared" si="3"/>
        <v>220</v>
      </c>
      <c r="D242" s="32" t="s">
        <v>236</v>
      </c>
      <c r="E242" s="14"/>
      <c r="F242" s="15" t="s">
        <v>32</v>
      </c>
      <c r="G242" s="16">
        <v>0</v>
      </c>
      <c r="H242" s="17"/>
      <c r="I242" s="18" t="s">
        <v>33</v>
      </c>
      <c r="J242" s="19"/>
      <c r="K242" s="20">
        <v>0</v>
      </c>
      <c r="L242" s="19"/>
      <c r="M242" s="20">
        <v>0</v>
      </c>
      <c r="N242" s="19"/>
      <c r="O242" s="20">
        <v>0</v>
      </c>
      <c r="P242" s="19"/>
      <c r="Q242" s="20">
        <v>0</v>
      </c>
      <c r="R242" s="21">
        <v>0</v>
      </c>
    </row>
    <row r="243" spans="3:18" ht="28.2" x14ac:dyDescent="0.3">
      <c r="C243" s="13">
        <f t="shared" si="3"/>
        <v>221</v>
      </c>
      <c r="D243" s="32" t="str">
        <f>UPPER("SERVICIO Cambio y suministro de amortiguadores delanteros")</f>
        <v>SERVICIO CAMBIO Y SUMINISTRO DE AMORTIGUADORES DELANTEROS</v>
      </c>
      <c r="E243" s="14"/>
      <c r="F243" s="15" t="s">
        <v>32</v>
      </c>
      <c r="G243" s="16">
        <v>0</v>
      </c>
      <c r="H243" s="17"/>
      <c r="I243" s="18" t="s">
        <v>33</v>
      </c>
      <c r="J243" s="19"/>
      <c r="K243" s="20">
        <v>0</v>
      </c>
      <c r="L243" s="19"/>
      <c r="M243" s="20">
        <v>0</v>
      </c>
      <c r="N243" s="19"/>
      <c r="O243" s="20">
        <v>0</v>
      </c>
      <c r="P243" s="19"/>
      <c r="Q243" s="20">
        <v>0</v>
      </c>
      <c r="R243" s="21">
        <v>0</v>
      </c>
    </row>
    <row r="244" spans="3:18" ht="28.2" x14ac:dyDescent="0.3">
      <c r="C244" s="13">
        <f t="shared" si="3"/>
        <v>222</v>
      </c>
      <c r="D244" s="32" t="str">
        <f>UPPER("SERVICIO Cambio y suministro de amortiguadores traseros")</f>
        <v>SERVICIO CAMBIO Y SUMINISTRO DE AMORTIGUADORES TRASEROS</v>
      </c>
      <c r="E244" s="14"/>
      <c r="F244" s="15" t="s">
        <v>32</v>
      </c>
      <c r="G244" s="16">
        <v>0</v>
      </c>
      <c r="H244" s="17"/>
      <c r="I244" s="18" t="s">
        <v>33</v>
      </c>
      <c r="J244" s="19"/>
      <c r="K244" s="20">
        <v>0</v>
      </c>
      <c r="L244" s="19"/>
      <c r="M244" s="20">
        <v>0</v>
      </c>
      <c r="N244" s="19"/>
      <c r="O244" s="20">
        <v>0</v>
      </c>
      <c r="P244" s="19"/>
      <c r="Q244" s="20">
        <v>0</v>
      </c>
      <c r="R244" s="21">
        <v>0</v>
      </c>
    </row>
    <row r="245" spans="3:18" ht="28.2" x14ac:dyDescent="0.3">
      <c r="C245" s="13">
        <f t="shared" si="3"/>
        <v>223</v>
      </c>
      <c r="D245" s="32" t="str">
        <f>UPPER("SERVICIO Cambio Y suministro de CADENA DE  reparticion")</f>
        <v>SERVICIO CAMBIO Y SUMINISTRO DE CADENA DE  REPARTICION</v>
      </c>
      <c r="E245" s="14"/>
      <c r="F245" s="15" t="s">
        <v>32</v>
      </c>
      <c r="G245" s="16">
        <v>0</v>
      </c>
      <c r="H245" s="17"/>
      <c r="I245" s="18" t="s">
        <v>33</v>
      </c>
      <c r="J245" s="19"/>
      <c r="K245" s="20">
        <v>0</v>
      </c>
      <c r="L245" s="19"/>
      <c r="M245" s="20">
        <v>0</v>
      </c>
      <c r="N245" s="19"/>
      <c r="O245" s="20">
        <v>0</v>
      </c>
      <c r="P245" s="19"/>
      <c r="Q245" s="20">
        <v>0</v>
      </c>
      <c r="R245" s="21">
        <v>0</v>
      </c>
    </row>
    <row r="246" spans="3:18" ht="24.75" customHeight="1" x14ac:dyDescent="0.3">
      <c r="C246" s="13">
        <f t="shared" si="3"/>
        <v>224</v>
      </c>
      <c r="D246" s="32" t="s">
        <v>237</v>
      </c>
      <c r="E246" s="14"/>
      <c r="F246" s="15" t="s">
        <v>32</v>
      </c>
      <c r="G246" s="16">
        <v>0</v>
      </c>
      <c r="H246" s="17"/>
      <c r="I246" s="18" t="s">
        <v>33</v>
      </c>
      <c r="J246" s="19"/>
      <c r="K246" s="20">
        <v>0</v>
      </c>
      <c r="L246" s="19"/>
      <c r="M246" s="20">
        <v>0</v>
      </c>
      <c r="N246" s="19"/>
      <c r="O246" s="20">
        <v>0</v>
      </c>
      <c r="P246" s="19"/>
      <c r="Q246" s="20">
        <v>0</v>
      </c>
      <c r="R246" s="21">
        <v>0</v>
      </c>
    </row>
    <row r="247" spans="3:18" ht="24.75" customHeight="1" x14ac:dyDescent="0.3">
      <c r="C247" s="13">
        <f t="shared" si="3"/>
        <v>225</v>
      </c>
      <c r="D247" s="32" t="str">
        <f>UPPER("SERVICIO Cambio de cauchos estabilizadoras")</f>
        <v>SERVICIO CAMBIO DE CAUCHOS ESTABILIZADORAS</v>
      </c>
      <c r="E247" s="14"/>
      <c r="F247" s="15" t="s">
        <v>32</v>
      </c>
      <c r="G247" s="16">
        <v>0</v>
      </c>
      <c r="H247" s="17"/>
      <c r="I247" s="18" t="s">
        <v>33</v>
      </c>
      <c r="J247" s="19"/>
      <c r="K247" s="20">
        <v>0</v>
      </c>
      <c r="L247" s="19"/>
      <c r="M247" s="20">
        <v>0</v>
      </c>
      <c r="N247" s="19"/>
      <c r="O247" s="20">
        <v>0</v>
      </c>
      <c r="P247" s="19"/>
      <c r="Q247" s="20">
        <v>0</v>
      </c>
      <c r="R247" s="21">
        <v>0</v>
      </c>
    </row>
    <row r="248" spans="3:18" ht="24.75" customHeight="1" x14ac:dyDescent="0.3">
      <c r="C248" s="13">
        <f t="shared" si="3"/>
        <v>226</v>
      </c>
      <c r="D248" s="32" t="str">
        <f>UPPER("SERVICIO Cambio de rodaminetos ruedas delanteras")</f>
        <v>SERVICIO CAMBIO DE RODAMINETOS RUEDAS DELANTERAS</v>
      </c>
      <c r="E248" s="14"/>
      <c r="F248" s="15" t="s">
        <v>32</v>
      </c>
      <c r="G248" s="16">
        <v>0</v>
      </c>
      <c r="H248" s="17"/>
      <c r="I248" s="18" t="s">
        <v>33</v>
      </c>
      <c r="J248" s="19"/>
      <c r="K248" s="20">
        <v>0</v>
      </c>
      <c r="L248" s="19"/>
      <c r="M248" s="20">
        <v>0</v>
      </c>
      <c r="N248" s="19"/>
      <c r="O248" s="20">
        <v>0</v>
      </c>
      <c r="P248" s="19"/>
      <c r="Q248" s="20">
        <v>0</v>
      </c>
      <c r="R248" s="21">
        <v>0</v>
      </c>
    </row>
    <row r="249" spans="3:18" ht="24.75" customHeight="1" x14ac:dyDescent="0.3">
      <c r="C249" s="13">
        <f t="shared" si="3"/>
        <v>227</v>
      </c>
      <c r="D249" s="33" t="s">
        <v>238</v>
      </c>
      <c r="E249" s="14"/>
      <c r="F249" s="15" t="s">
        <v>32</v>
      </c>
      <c r="G249" s="16">
        <v>0</v>
      </c>
      <c r="H249" s="17"/>
      <c r="I249" s="18" t="s">
        <v>33</v>
      </c>
      <c r="J249" s="19"/>
      <c r="K249" s="20">
        <v>0</v>
      </c>
      <c r="L249" s="19"/>
      <c r="M249" s="20">
        <v>0</v>
      </c>
      <c r="N249" s="19"/>
      <c r="O249" s="20">
        <v>0</v>
      </c>
      <c r="P249" s="19"/>
      <c r="Q249" s="20">
        <v>0</v>
      </c>
      <c r="R249" s="21">
        <v>0</v>
      </c>
    </row>
    <row r="250" spans="3:18" ht="24.75" customHeight="1" x14ac:dyDescent="0.3">
      <c r="C250" s="13">
        <f t="shared" si="3"/>
        <v>228</v>
      </c>
      <c r="D250" s="33" t="s">
        <v>239</v>
      </c>
      <c r="E250" s="14"/>
      <c r="F250" s="15" t="s">
        <v>32</v>
      </c>
      <c r="G250" s="16">
        <v>0</v>
      </c>
      <c r="H250" s="17"/>
      <c r="I250" s="18" t="s">
        <v>33</v>
      </c>
      <c r="J250" s="19"/>
      <c r="K250" s="20">
        <v>0</v>
      </c>
      <c r="L250" s="19"/>
      <c r="M250" s="20">
        <v>0</v>
      </c>
      <c r="N250" s="19"/>
      <c r="O250" s="20">
        <v>0</v>
      </c>
      <c r="P250" s="19"/>
      <c r="Q250" s="20">
        <v>0</v>
      </c>
      <c r="R250" s="21">
        <v>0</v>
      </c>
    </row>
    <row r="251" spans="3:18" ht="24.75" customHeight="1" x14ac:dyDescent="0.3">
      <c r="C251" s="13">
        <f t="shared" si="3"/>
        <v>229</v>
      </c>
      <c r="D251" s="33" t="s">
        <v>240</v>
      </c>
      <c r="E251" s="14"/>
      <c r="F251" s="15" t="s">
        <v>32</v>
      </c>
      <c r="G251" s="16">
        <v>0</v>
      </c>
      <c r="H251" s="17"/>
      <c r="I251" s="18" t="s">
        <v>33</v>
      </c>
      <c r="J251" s="19"/>
      <c r="K251" s="20">
        <v>0</v>
      </c>
      <c r="L251" s="19"/>
      <c r="M251" s="20">
        <v>0</v>
      </c>
      <c r="N251" s="19"/>
      <c r="O251" s="20">
        <v>0</v>
      </c>
      <c r="P251" s="19"/>
      <c r="Q251" s="20">
        <v>0</v>
      </c>
      <c r="R251" s="21">
        <v>0</v>
      </c>
    </row>
    <row r="252" spans="3:18" ht="24.75" customHeight="1" x14ac:dyDescent="0.3">
      <c r="C252" s="13">
        <f t="shared" si="3"/>
        <v>230</v>
      </c>
      <c r="D252" s="33" t="s">
        <v>241</v>
      </c>
      <c r="E252" s="14"/>
      <c r="F252" s="15" t="s">
        <v>32</v>
      </c>
      <c r="G252" s="16">
        <v>0</v>
      </c>
      <c r="H252" s="17"/>
      <c r="I252" s="18" t="s">
        <v>33</v>
      </c>
      <c r="J252" s="19"/>
      <c r="K252" s="20">
        <v>0</v>
      </c>
      <c r="L252" s="19"/>
      <c r="M252" s="20">
        <v>0</v>
      </c>
      <c r="N252" s="19"/>
      <c r="O252" s="20">
        <v>0</v>
      </c>
      <c r="P252" s="19"/>
      <c r="Q252" s="20">
        <v>0</v>
      </c>
      <c r="R252" s="21">
        <v>0</v>
      </c>
    </row>
    <row r="253" spans="3:18" ht="24.75" customHeight="1" x14ac:dyDescent="0.3">
      <c r="C253" s="13">
        <f t="shared" si="3"/>
        <v>231</v>
      </c>
      <c r="D253" s="33" t="s">
        <v>242</v>
      </c>
      <c r="E253" s="14"/>
      <c r="F253" s="15" t="s">
        <v>32</v>
      </c>
      <c r="G253" s="16">
        <v>0</v>
      </c>
      <c r="H253" s="17"/>
      <c r="I253" s="18" t="s">
        <v>33</v>
      </c>
      <c r="J253" s="19"/>
      <c r="K253" s="20">
        <v>0</v>
      </c>
      <c r="L253" s="19"/>
      <c r="M253" s="20">
        <v>0</v>
      </c>
      <c r="N253" s="19"/>
      <c r="O253" s="20">
        <v>0</v>
      </c>
      <c r="P253" s="19"/>
      <c r="Q253" s="20">
        <v>0</v>
      </c>
      <c r="R253" s="21">
        <v>0</v>
      </c>
    </row>
    <row r="254" spans="3:18" ht="24.75" customHeight="1" x14ac:dyDescent="0.3">
      <c r="C254" s="13">
        <f t="shared" si="3"/>
        <v>232</v>
      </c>
      <c r="D254" s="33" t="s">
        <v>243</v>
      </c>
      <c r="E254" s="14"/>
      <c r="F254" s="15" t="s">
        <v>32</v>
      </c>
      <c r="G254" s="16">
        <v>0</v>
      </c>
      <c r="H254" s="17"/>
      <c r="I254" s="18" t="s">
        <v>33</v>
      </c>
      <c r="J254" s="19"/>
      <c r="K254" s="20">
        <v>0</v>
      </c>
      <c r="L254" s="19"/>
      <c r="M254" s="20">
        <v>0</v>
      </c>
      <c r="N254" s="19"/>
      <c r="O254" s="20">
        <v>0</v>
      </c>
      <c r="P254" s="19"/>
      <c r="Q254" s="20">
        <v>0</v>
      </c>
      <c r="R254" s="21">
        <v>0</v>
      </c>
    </row>
    <row r="255" spans="3:18" ht="24.75" customHeight="1" x14ac:dyDescent="0.3">
      <c r="C255" s="13">
        <f t="shared" si="3"/>
        <v>233</v>
      </c>
      <c r="D255" s="33" t="s">
        <v>244</v>
      </c>
      <c r="E255" s="14"/>
      <c r="F255" s="15" t="s">
        <v>32</v>
      </c>
      <c r="G255" s="16">
        <v>0</v>
      </c>
      <c r="H255" s="17"/>
      <c r="I255" s="18" t="s">
        <v>33</v>
      </c>
      <c r="J255" s="19"/>
      <c r="K255" s="20">
        <v>0</v>
      </c>
      <c r="L255" s="19"/>
      <c r="M255" s="20">
        <v>0</v>
      </c>
      <c r="N255" s="19"/>
      <c r="O255" s="20">
        <v>0</v>
      </c>
      <c r="P255" s="19"/>
      <c r="Q255" s="20">
        <v>0</v>
      </c>
      <c r="R255" s="21">
        <v>0</v>
      </c>
    </row>
    <row r="256" spans="3:18" ht="24.75" customHeight="1" x14ac:dyDescent="0.3">
      <c r="C256" s="13">
        <f t="shared" si="3"/>
        <v>234</v>
      </c>
      <c r="D256" s="33" t="s">
        <v>245</v>
      </c>
      <c r="E256" s="14"/>
      <c r="F256" s="15" t="s">
        <v>32</v>
      </c>
      <c r="G256" s="16">
        <v>0</v>
      </c>
      <c r="H256" s="17"/>
      <c r="I256" s="18" t="s">
        <v>33</v>
      </c>
      <c r="J256" s="19"/>
      <c r="K256" s="20">
        <v>0</v>
      </c>
      <c r="L256" s="19"/>
      <c r="M256" s="20">
        <v>0</v>
      </c>
      <c r="N256" s="19"/>
      <c r="O256" s="20">
        <v>0</v>
      </c>
      <c r="P256" s="19"/>
      <c r="Q256" s="20">
        <v>0</v>
      </c>
      <c r="R256" s="21">
        <v>0</v>
      </c>
    </row>
    <row r="257" spans="3:18" ht="24.75" customHeight="1" x14ac:dyDescent="0.3">
      <c r="C257" s="13">
        <f t="shared" si="3"/>
        <v>235</v>
      </c>
      <c r="D257" s="33" t="s">
        <v>246</v>
      </c>
      <c r="E257" s="14"/>
      <c r="F257" s="15" t="s">
        <v>32</v>
      </c>
      <c r="G257" s="16">
        <v>0</v>
      </c>
      <c r="H257" s="17"/>
      <c r="I257" s="18" t="s">
        <v>33</v>
      </c>
      <c r="J257" s="19"/>
      <c r="K257" s="20">
        <v>0</v>
      </c>
      <c r="L257" s="19"/>
      <c r="M257" s="20">
        <v>0</v>
      </c>
      <c r="N257" s="19"/>
      <c r="O257" s="20">
        <v>0</v>
      </c>
      <c r="P257" s="19"/>
      <c r="Q257" s="20">
        <v>0</v>
      </c>
      <c r="R257" s="21">
        <v>0</v>
      </c>
    </row>
    <row r="258" spans="3:18" ht="24.75" customHeight="1" x14ac:dyDescent="0.3">
      <c r="C258" s="13">
        <f t="shared" si="3"/>
        <v>236</v>
      </c>
      <c r="D258" s="33" t="s">
        <v>247</v>
      </c>
      <c r="E258" s="14"/>
      <c r="F258" s="15" t="s">
        <v>32</v>
      </c>
      <c r="G258" s="16">
        <v>0</v>
      </c>
      <c r="H258" s="17"/>
      <c r="I258" s="18" t="s">
        <v>33</v>
      </c>
      <c r="J258" s="19"/>
      <c r="K258" s="20">
        <v>0</v>
      </c>
      <c r="L258" s="19"/>
      <c r="M258" s="20">
        <v>0</v>
      </c>
      <c r="N258" s="19"/>
      <c r="O258" s="20">
        <v>0</v>
      </c>
      <c r="P258" s="19"/>
      <c r="Q258" s="20">
        <v>0</v>
      </c>
      <c r="R258" s="21">
        <v>0</v>
      </c>
    </row>
    <row r="259" spans="3:18" ht="24.75" customHeight="1" x14ac:dyDescent="0.3">
      <c r="C259" s="13">
        <f t="shared" si="3"/>
        <v>237</v>
      </c>
      <c r="D259" s="33" t="s">
        <v>248</v>
      </c>
      <c r="E259" s="14"/>
      <c r="F259" s="15" t="s">
        <v>32</v>
      </c>
      <c r="G259" s="16">
        <v>0</v>
      </c>
      <c r="H259" s="17"/>
      <c r="I259" s="18" t="s">
        <v>33</v>
      </c>
      <c r="J259" s="19"/>
      <c r="K259" s="20">
        <v>0</v>
      </c>
      <c r="L259" s="19"/>
      <c r="M259" s="20">
        <v>0</v>
      </c>
      <c r="N259" s="19"/>
      <c r="O259" s="20">
        <v>0</v>
      </c>
      <c r="P259" s="19"/>
      <c r="Q259" s="20">
        <v>0</v>
      </c>
      <c r="R259" s="21">
        <v>0</v>
      </c>
    </row>
    <row r="260" spans="3:18" ht="24.75" customHeight="1" x14ac:dyDescent="0.3">
      <c r="C260" s="13">
        <f t="shared" si="3"/>
        <v>238</v>
      </c>
      <c r="D260" s="33" t="s">
        <v>249</v>
      </c>
      <c r="E260" s="14"/>
      <c r="F260" s="15" t="s">
        <v>32</v>
      </c>
      <c r="G260" s="16">
        <v>0</v>
      </c>
      <c r="H260" s="17"/>
      <c r="I260" s="18" t="s">
        <v>33</v>
      </c>
      <c r="J260" s="19"/>
      <c r="K260" s="20">
        <v>0</v>
      </c>
      <c r="L260" s="19"/>
      <c r="M260" s="20">
        <v>0</v>
      </c>
      <c r="N260" s="19"/>
      <c r="O260" s="20">
        <v>0</v>
      </c>
      <c r="P260" s="19"/>
      <c r="Q260" s="20">
        <v>0</v>
      </c>
      <c r="R260" s="21">
        <v>0</v>
      </c>
    </row>
    <row r="261" spans="3:18" ht="24.75" customHeight="1" x14ac:dyDescent="0.3">
      <c r="C261" s="13">
        <f t="shared" si="3"/>
        <v>239</v>
      </c>
      <c r="D261" s="33" t="s">
        <v>250</v>
      </c>
      <c r="E261" s="14"/>
      <c r="F261" s="15" t="s">
        <v>32</v>
      </c>
      <c r="G261" s="16">
        <v>0</v>
      </c>
      <c r="H261" s="17"/>
      <c r="I261" s="18" t="s">
        <v>33</v>
      </c>
      <c r="J261" s="19"/>
      <c r="K261" s="20">
        <v>0</v>
      </c>
      <c r="L261" s="19"/>
      <c r="M261" s="20">
        <v>0</v>
      </c>
      <c r="N261" s="19"/>
      <c r="O261" s="20">
        <v>0</v>
      </c>
      <c r="P261" s="19"/>
      <c r="Q261" s="20">
        <v>0</v>
      </c>
      <c r="R261" s="21">
        <v>0</v>
      </c>
    </row>
    <row r="262" spans="3:18" ht="24.75" customHeight="1" x14ac:dyDescent="0.3">
      <c r="C262" s="13">
        <f t="shared" si="3"/>
        <v>240</v>
      </c>
      <c r="D262" s="33" t="s">
        <v>251</v>
      </c>
      <c r="E262" s="14"/>
      <c r="F262" s="15" t="s">
        <v>32</v>
      </c>
      <c r="G262" s="16">
        <v>0</v>
      </c>
      <c r="H262" s="17"/>
      <c r="I262" s="18" t="s">
        <v>33</v>
      </c>
      <c r="J262" s="19"/>
      <c r="K262" s="20">
        <v>0</v>
      </c>
      <c r="L262" s="19"/>
      <c r="M262" s="20">
        <v>0</v>
      </c>
      <c r="N262" s="19"/>
      <c r="O262" s="20">
        <v>0</v>
      </c>
      <c r="P262" s="19"/>
      <c r="Q262" s="20">
        <v>0</v>
      </c>
      <c r="R262" s="21">
        <v>0</v>
      </c>
    </row>
    <row r="263" spans="3:18" ht="24.75" customHeight="1" x14ac:dyDescent="0.3">
      <c r="C263" s="13">
        <f t="shared" si="3"/>
        <v>241</v>
      </c>
      <c r="D263" s="33" t="s">
        <v>252</v>
      </c>
      <c r="E263" s="14"/>
      <c r="F263" s="15" t="s">
        <v>32</v>
      </c>
      <c r="G263" s="16">
        <v>0</v>
      </c>
      <c r="H263" s="17"/>
      <c r="I263" s="18" t="s">
        <v>33</v>
      </c>
      <c r="J263" s="19"/>
      <c r="K263" s="20">
        <v>0</v>
      </c>
      <c r="L263" s="19"/>
      <c r="M263" s="20">
        <v>0</v>
      </c>
      <c r="N263" s="19"/>
      <c r="O263" s="20">
        <v>0</v>
      </c>
      <c r="P263" s="19"/>
      <c r="Q263" s="20">
        <v>0</v>
      </c>
      <c r="R263" s="21">
        <v>0</v>
      </c>
    </row>
    <row r="264" spans="3:18" ht="24.75" customHeight="1" x14ac:dyDescent="0.3">
      <c r="C264" s="13">
        <f t="shared" si="3"/>
        <v>242</v>
      </c>
      <c r="D264" s="33" t="s">
        <v>253</v>
      </c>
      <c r="E264" s="14"/>
      <c r="F264" s="15" t="s">
        <v>32</v>
      </c>
      <c r="G264" s="16">
        <v>0</v>
      </c>
      <c r="H264" s="17"/>
      <c r="I264" s="18" t="s">
        <v>33</v>
      </c>
      <c r="J264" s="19"/>
      <c r="K264" s="20">
        <v>0</v>
      </c>
      <c r="L264" s="19"/>
      <c r="M264" s="20">
        <v>0</v>
      </c>
      <c r="N264" s="19"/>
      <c r="O264" s="20">
        <v>0</v>
      </c>
      <c r="P264" s="19"/>
      <c r="Q264" s="20">
        <v>0</v>
      </c>
      <c r="R264" s="21">
        <v>0</v>
      </c>
    </row>
    <row r="265" spans="3:18" ht="24.75" customHeight="1" x14ac:dyDescent="0.3">
      <c r="C265" s="13">
        <f t="shared" si="3"/>
        <v>243</v>
      </c>
      <c r="D265" s="33" t="s">
        <v>254</v>
      </c>
      <c r="E265" s="14"/>
      <c r="F265" s="15" t="s">
        <v>32</v>
      </c>
      <c r="G265" s="16">
        <v>0</v>
      </c>
      <c r="H265" s="17"/>
      <c r="I265" s="18" t="s">
        <v>33</v>
      </c>
      <c r="J265" s="19"/>
      <c r="K265" s="20">
        <v>0</v>
      </c>
      <c r="L265" s="19"/>
      <c r="M265" s="20">
        <v>0</v>
      </c>
      <c r="N265" s="19"/>
      <c r="O265" s="20">
        <v>0</v>
      </c>
      <c r="P265" s="19"/>
      <c r="Q265" s="20">
        <v>0</v>
      </c>
      <c r="R265" s="21">
        <v>0</v>
      </c>
    </row>
    <row r="266" spans="3:18" ht="24.75" customHeight="1" x14ac:dyDescent="0.3">
      <c r="C266" s="13">
        <f t="shared" si="3"/>
        <v>244</v>
      </c>
      <c r="D266" s="33" t="s">
        <v>255</v>
      </c>
      <c r="E266" s="14"/>
      <c r="F266" s="15" t="s">
        <v>32</v>
      </c>
      <c r="G266" s="16">
        <v>0</v>
      </c>
      <c r="H266" s="17"/>
      <c r="I266" s="18" t="s">
        <v>33</v>
      </c>
      <c r="J266" s="19"/>
      <c r="K266" s="20">
        <v>0</v>
      </c>
      <c r="L266" s="19"/>
      <c r="M266" s="20">
        <v>0</v>
      </c>
      <c r="N266" s="19"/>
      <c r="O266" s="20">
        <v>0</v>
      </c>
      <c r="P266" s="19"/>
      <c r="Q266" s="20">
        <v>0</v>
      </c>
      <c r="R266" s="21">
        <v>0</v>
      </c>
    </row>
    <row r="267" spans="3:18" ht="24.75" customHeight="1" x14ac:dyDescent="0.3">
      <c r="C267" s="13">
        <f t="shared" si="3"/>
        <v>245</v>
      </c>
      <c r="D267" s="33" t="s">
        <v>256</v>
      </c>
      <c r="E267" s="14"/>
      <c r="F267" s="15" t="s">
        <v>32</v>
      </c>
      <c r="G267" s="16">
        <v>0</v>
      </c>
      <c r="H267" s="17"/>
      <c r="I267" s="18" t="s">
        <v>33</v>
      </c>
      <c r="J267" s="19"/>
      <c r="K267" s="20">
        <v>0</v>
      </c>
      <c r="L267" s="19"/>
      <c r="M267" s="20">
        <v>0</v>
      </c>
      <c r="N267" s="19"/>
      <c r="O267" s="20">
        <v>0</v>
      </c>
      <c r="P267" s="19"/>
      <c r="Q267" s="20">
        <v>0</v>
      </c>
      <c r="R267" s="21">
        <v>0</v>
      </c>
    </row>
    <row r="268" spans="3:18" ht="24.75" customHeight="1" x14ac:dyDescent="0.3">
      <c r="C268" s="13">
        <f t="shared" si="3"/>
        <v>246</v>
      </c>
      <c r="D268" s="33" t="s">
        <v>257</v>
      </c>
      <c r="E268" s="14"/>
      <c r="F268" s="15" t="s">
        <v>32</v>
      </c>
      <c r="G268" s="16">
        <v>0</v>
      </c>
      <c r="H268" s="17"/>
      <c r="I268" s="18" t="s">
        <v>33</v>
      </c>
      <c r="J268" s="19"/>
      <c r="K268" s="20">
        <v>0</v>
      </c>
      <c r="L268" s="19"/>
      <c r="M268" s="20">
        <v>0</v>
      </c>
      <c r="N268" s="19"/>
      <c r="O268" s="20">
        <v>0</v>
      </c>
      <c r="P268" s="19"/>
      <c r="Q268" s="20">
        <v>0</v>
      </c>
      <c r="R268" s="21">
        <v>0</v>
      </c>
    </row>
    <row r="269" spans="3:18" ht="24.75" customHeight="1" x14ac:dyDescent="0.3">
      <c r="C269" s="13">
        <f t="shared" si="3"/>
        <v>247</v>
      </c>
      <c r="D269" s="33" t="s">
        <v>258</v>
      </c>
      <c r="E269" s="14"/>
      <c r="F269" s="15" t="s">
        <v>32</v>
      </c>
      <c r="G269" s="16">
        <v>0</v>
      </c>
      <c r="H269" s="17"/>
      <c r="I269" s="18" t="s">
        <v>33</v>
      </c>
      <c r="J269" s="19"/>
      <c r="K269" s="20">
        <v>0</v>
      </c>
      <c r="L269" s="19"/>
      <c r="M269" s="20">
        <v>0</v>
      </c>
      <c r="N269" s="19"/>
      <c r="O269" s="20">
        <v>0</v>
      </c>
      <c r="P269" s="19"/>
      <c r="Q269" s="20">
        <v>0</v>
      </c>
      <c r="R269" s="21">
        <v>0</v>
      </c>
    </row>
    <row r="270" spans="3:18" ht="24.75" customHeight="1" x14ac:dyDescent="0.3">
      <c r="C270" s="13">
        <f t="shared" si="3"/>
        <v>248</v>
      </c>
      <c r="D270" s="33" t="s">
        <v>259</v>
      </c>
      <c r="E270" s="14"/>
      <c r="F270" s="15" t="s">
        <v>32</v>
      </c>
      <c r="G270" s="16">
        <v>0</v>
      </c>
      <c r="H270" s="17"/>
      <c r="I270" s="18" t="s">
        <v>33</v>
      </c>
      <c r="J270" s="19"/>
      <c r="K270" s="20">
        <v>0</v>
      </c>
      <c r="L270" s="19"/>
      <c r="M270" s="20">
        <v>0</v>
      </c>
      <c r="N270" s="19"/>
      <c r="O270" s="20">
        <v>0</v>
      </c>
      <c r="P270" s="19"/>
      <c r="Q270" s="20">
        <v>0</v>
      </c>
      <c r="R270" s="21">
        <v>0</v>
      </c>
    </row>
    <row r="271" spans="3:18" ht="24.75" customHeight="1" x14ac:dyDescent="0.3">
      <c r="C271" s="13">
        <f t="shared" si="3"/>
        <v>249</v>
      </c>
      <c r="D271" s="33" t="s">
        <v>260</v>
      </c>
      <c r="E271" s="14"/>
      <c r="F271" s="15" t="s">
        <v>32</v>
      </c>
      <c r="G271" s="16">
        <v>0</v>
      </c>
      <c r="H271" s="17"/>
      <c r="I271" s="18" t="s">
        <v>33</v>
      </c>
      <c r="J271" s="19"/>
      <c r="K271" s="20">
        <v>0</v>
      </c>
      <c r="L271" s="19"/>
      <c r="M271" s="20">
        <v>0</v>
      </c>
      <c r="N271" s="19"/>
      <c r="O271" s="20">
        <v>0</v>
      </c>
      <c r="P271" s="19"/>
      <c r="Q271" s="20">
        <v>0</v>
      </c>
      <c r="R271" s="21">
        <v>0</v>
      </c>
    </row>
    <row r="272" spans="3:18" ht="24.75" customHeight="1" x14ac:dyDescent="0.3">
      <c r="C272" s="13">
        <f t="shared" si="3"/>
        <v>250</v>
      </c>
      <c r="D272" s="33" t="s">
        <v>261</v>
      </c>
      <c r="E272" s="14"/>
      <c r="F272" s="15" t="s">
        <v>32</v>
      </c>
      <c r="G272" s="16">
        <v>0</v>
      </c>
      <c r="H272" s="17"/>
      <c r="I272" s="18" t="s">
        <v>33</v>
      </c>
      <c r="J272" s="19"/>
      <c r="K272" s="20">
        <v>0</v>
      </c>
      <c r="L272" s="19"/>
      <c r="M272" s="20">
        <v>0</v>
      </c>
      <c r="N272" s="19"/>
      <c r="O272" s="20">
        <v>0</v>
      </c>
      <c r="P272" s="19"/>
      <c r="Q272" s="20">
        <v>0</v>
      </c>
      <c r="R272" s="21">
        <v>0</v>
      </c>
    </row>
    <row r="273" spans="3:18" ht="24.75" customHeight="1" x14ac:dyDescent="0.3">
      <c r="C273" s="13">
        <f t="shared" si="3"/>
        <v>251</v>
      </c>
      <c r="D273" s="33" t="s">
        <v>262</v>
      </c>
      <c r="E273" s="14"/>
      <c r="F273" s="15" t="s">
        <v>32</v>
      </c>
      <c r="G273" s="16">
        <v>0</v>
      </c>
      <c r="H273" s="17"/>
      <c r="I273" s="18" t="s">
        <v>33</v>
      </c>
      <c r="J273" s="19"/>
      <c r="K273" s="20">
        <v>0</v>
      </c>
      <c r="L273" s="19"/>
      <c r="M273" s="20">
        <v>0</v>
      </c>
      <c r="N273" s="19"/>
      <c r="O273" s="20">
        <v>0</v>
      </c>
      <c r="P273" s="19"/>
      <c r="Q273" s="20">
        <v>0</v>
      </c>
      <c r="R273" s="21">
        <v>0</v>
      </c>
    </row>
    <row r="274" spans="3:18" ht="24.75" customHeight="1" x14ac:dyDescent="0.3">
      <c r="C274" s="13">
        <f t="shared" si="3"/>
        <v>252</v>
      </c>
      <c r="D274" s="33" t="s">
        <v>263</v>
      </c>
      <c r="E274" s="14"/>
      <c r="F274" s="15" t="s">
        <v>32</v>
      </c>
      <c r="G274" s="16">
        <v>0</v>
      </c>
      <c r="H274" s="17"/>
      <c r="I274" s="18" t="s">
        <v>33</v>
      </c>
      <c r="J274" s="19"/>
      <c r="K274" s="20">
        <v>0</v>
      </c>
      <c r="L274" s="19"/>
      <c r="M274" s="20">
        <v>0</v>
      </c>
      <c r="N274" s="19"/>
      <c r="O274" s="20">
        <v>0</v>
      </c>
      <c r="P274" s="19"/>
      <c r="Q274" s="20">
        <v>0</v>
      </c>
      <c r="R274" s="21">
        <v>0</v>
      </c>
    </row>
    <row r="275" spans="3:18" ht="24.75" customHeight="1" x14ac:dyDescent="0.3">
      <c r="C275" s="13">
        <f t="shared" si="3"/>
        <v>253</v>
      </c>
      <c r="D275" s="33" t="s">
        <v>264</v>
      </c>
      <c r="E275" s="14"/>
      <c r="F275" s="15" t="s">
        <v>32</v>
      </c>
      <c r="G275" s="16">
        <v>0</v>
      </c>
      <c r="H275" s="17"/>
      <c r="I275" s="18" t="s">
        <v>33</v>
      </c>
      <c r="J275" s="19"/>
      <c r="K275" s="20">
        <v>0</v>
      </c>
      <c r="L275" s="19"/>
      <c r="M275" s="20">
        <v>0</v>
      </c>
      <c r="N275" s="19"/>
      <c r="O275" s="20">
        <v>0</v>
      </c>
      <c r="P275" s="19"/>
      <c r="Q275" s="20">
        <v>0</v>
      </c>
      <c r="R275" s="21">
        <v>0</v>
      </c>
    </row>
    <row r="276" spans="3:18" ht="24.75" customHeight="1" x14ac:dyDescent="0.3">
      <c r="C276" s="13">
        <f t="shared" si="3"/>
        <v>254</v>
      </c>
      <c r="D276" s="33" t="s">
        <v>265</v>
      </c>
      <c r="E276" s="14"/>
      <c r="F276" s="15" t="s">
        <v>32</v>
      </c>
      <c r="G276" s="16">
        <v>0</v>
      </c>
      <c r="H276" s="17"/>
      <c r="I276" s="18" t="s">
        <v>33</v>
      </c>
      <c r="J276" s="19"/>
      <c r="K276" s="20">
        <v>0</v>
      </c>
      <c r="L276" s="19"/>
      <c r="M276" s="20">
        <v>0</v>
      </c>
      <c r="N276" s="19"/>
      <c r="O276" s="20">
        <v>0</v>
      </c>
      <c r="P276" s="19"/>
      <c r="Q276" s="20">
        <v>0</v>
      </c>
      <c r="R276" s="21">
        <v>0</v>
      </c>
    </row>
    <row r="277" spans="3:18" ht="24.75" customHeight="1" x14ac:dyDescent="0.3">
      <c r="C277" s="13">
        <f t="shared" si="3"/>
        <v>255</v>
      </c>
      <c r="D277" s="33" t="s">
        <v>266</v>
      </c>
      <c r="E277" s="14"/>
      <c r="F277" s="15" t="s">
        <v>32</v>
      </c>
      <c r="G277" s="16">
        <v>0</v>
      </c>
      <c r="H277" s="17"/>
      <c r="I277" s="18" t="s">
        <v>33</v>
      </c>
      <c r="J277" s="19"/>
      <c r="K277" s="20">
        <v>0</v>
      </c>
      <c r="L277" s="19"/>
      <c r="M277" s="20">
        <v>0</v>
      </c>
      <c r="N277" s="19"/>
      <c r="O277" s="20">
        <v>0</v>
      </c>
      <c r="P277" s="19"/>
      <c r="Q277" s="20">
        <v>0</v>
      </c>
      <c r="R277" s="21">
        <v>0</v>
      </c>
    </row>
    <row r="278" spans="3:18" ht="24.75" customHeight="1" x14ac:dyDescent="0.3">
      <c r="C278" s="13">
        <f t="shared" si="3"/>
        <v>256</v>
      </c>
      <c r="D278" s="33" t="s">
        <v>267</v>
      </c>
      <c r="E278" s="14"/>
      <c r="F278" s="15" t="s">
        <v>32</v>
      </c>
      <c r="G278" s="16">
        <v>0</v>
      </c>
      <c r="H278" s="17"/>
      <c r="I278" s="18" t="s">
        <v>33</v>
      </c>
      <c r="J278" s="19"/>
      <c r="K278" s="20">
        <v>0</v>
      </c>
      <c r="L278" s="19"/>
      <c r="M278" s="20">
        <v>0</v>
      </c>
      <c r="N278" s="19"/>
      <c r="O278" s="20">
        <v>0</v>
      </c>
      <c r="P278" s="19"/>
      <c r="Q278" s="20">
        <v>0</v>
      </c>
      <c r="R278" s="21">
        <v>0</v>
      </c>
    </row>
    <row r="279" spans="3:18" ht="24.75" customHeight="1" x14ac:dyDescent="0.3">
      <c r="C279" s="13">
        <f t="shared" si="3"/>
        <v>257</v>
      </c>
      <c r="D279" s="33" t="s">
        <v>268</v>
      </c>
      <c r="E279" s="14"/>
      <c r="F279" s="15" t="s">
        <v>32</v>
      </c>
      <c r="G279" s="16">
        <v>0</v>
      </c>
      <c r="H279" s="17"/>
      <c r="I279" s="18" t="s">
        <v>33</v>
      </c>
      <c r="J279" s="19"/>
      <c r="K279" s="20">
        <v>0</v>
      </c>
      <c r="L279" s="19"/>
      <c r="M279" s="20">
        <v>0</v>
      </c>
      <c r="N279" s="19"/>
      <c r="O279" s="20">
        <v>0</v>
      </c>
      <c r="P279" s="19"/>
      <c r="Q279" s="20">
        <v>0</v>
      </c>
      <c r="R279" s="21">
        <v>0</v>
      </c>
    </row>
    <row r="280" spans="3:18" ht="24.75" customHeight="1" x14ac:dyDescent="0.3">
      <c r="C280" s="13">
        <f t="shared" si="3"/>
        <v>258</v>
      </c>
      <c r="D280" s="33" t="s">
        <v>269</v>
      </c>
      <c r="E280" s="14"/>
      <c r="F280" s="15" t="s">
        <v>32</v>
      </c>
      <c r="G280" s="16">
        <v>0</v>
      </c>
      <c r="H280" s="17"/>
      <c r="I280" s="18" t="s">
        <v>33</v>
      </c>
      <c r="J280" s="19"/>
      <c r="K280" s="20">
        <v>0</v>
      </c>
      <c r="L280" s="19"/>
      <c r="M280" s="20">
        <v>0</v>
      </c>
      <c r="N280" s="19"/>
      <c r="O280" s="20">
        <v>0</v>
      </c>
      <c r="P280" s="19"/>
      <c r="Q280" s="20">
        <v>0</v>
      </c>
      <c r="R280" s="21">
        <v>0</v>
      </c>
    </row>
    <row r="281" spans="3:18" ht="24.75" customHeight="1" x14ac:dyDescent="0.3">
      <c r="C281" s="13">
        <f t="shared" ref="C281:C344" si="4">C280+1</f>
        <v>259</v>
      </c>
      <c r="D281" s="33" t="s">
        <v>270</v>
      </c>
      <c r="E281" s="14"/>
      <c r="F281" s="15" t="s">
        <v>32</v>
      </c>
      <c r="G281" s="16">
        <v>0</v>
      </c>
      <c r="H281" s="17"/>
      <c r="I281" s="18" t="s">
        <v>33</v>
      </c>
      <c r="J281" s="19"/>
      <c r="K281" s="20">
        <v>0</v>
      </c>
      <c r="L281" s="19"/>
      <c r="M281" s="20">
        <v>0</v>
      </c>
      <c r="N281" s="19"/>
      <c r="O281" s="20">
        <v>0</v>
      </c>
      <c r="P281" s="19"/>
      <c r="Q281" s="20">
        <v>0</v>
      </c>
      <c r="R281" s="21">
        <v>0</v>
      </c>
    </row>
    <row r="282" spans="3:18" ht="24.75" customHeight="1" x14ac:dyDescent="0.3">
      <c r="C282" s="13">
        <f t="shared" si="4"/>
        <v>260</v>
      </c>
      <c r="D282" s="33" t="s">
        <v>271</v>
      </c>
      <c r="E282" s="14"/>
      <c r="F282" s="15" t="s">
        <v>32</v>
      </c>
      <c r="G282" s="16">
        <v>0</v>
      </c>
      <c r="H282" s="17"/>
      <c r="I282" s="18" t="s">
        <v>33</v>
      </c>
      <c r="J282" s="19"/>
      <c r="K282" s="20">
        <v>0</v>
      </c>
      <c r="L282" s="19"/>
      <c r="M282" s="20">
        <v>0</v>
      </c>
      <c r="N282" s="19"/>
      <c r="O282" s="20">
        <v>0</v>
      </c>
      <c r="P282" s="19"/>
      <c r="Q282" s="20">
        <v>0</v>
      </c>
      <c r="R282" s="21">
        <v>0</v>
      </c>
    </row>
    <row r="283" spans="3:18" ht="24.75" customHeight="1" x14ac:dyDescent="0.3">
      <c r="C283" s="13">
        <f t="shared" si="4"/>
        <v>261</v>
      </c>
      <c r="D283" s="32" t="s">
        <v>272</v>
      </c>
      <c r="E283" s="14"/>
      <c r="F283" s="15" t="s">
        <v>32</v>
      </c>
      <c r="G283" s="16">
        <v>0</v>
      </c>
      <c r="H283" s="17"/>
      <c r="I283" s="18" t="s">
        <v>33</v>
      </c>
      <c r="J283" s="19"/>
      <c r="K283" s="20">
        <v>0</v>
      </c>
      <c r="L283" s="19"/>
      <c r="M283" s="20">
        <v>0</v>
      </c>
      <c r="N283" s="19"/>
      <c r="O283" s="20">
        <v>0</v>
      </c>
      <c r="P283" s="19"/>
      <c r="Q283" s="20">
        <v>0</v>
      </c>
      <c r="R283" s="21">
        <v>0</v>
      </c>
    </row>
    <row r="284" spans="3:18" ht="24.75" customHeight="1" x14ac:dyDescent="0.3">
      <c r="C284" s="13">
        <f t="shared" si="4"/>
        <v>262</v>
      </c>
      <c r="D284" s="32" t="s">
        <v>273</v>
      </c>
      <c r="E284" s="14"/>
      <c r="F284" s="15" t="s">
        <v>32</v>
      </c>
      <c r="G284" s="16">
        <v>0</v>
      </c>
      <c r="H284" s="17"/>
      <c r="I284" s="18" t="s">
        <v>33</v>
      </c>
      <c r="J284" s="19"/>
      <c r="K284" s="20">
        <v>0</v>
      </c>
      <c r="L284" s="19"/>
      <c r="M284" s="20">
        <v>0</v>
      </c>
      <c r="N284" s="19"/>
      <c r="O284" s="20">
        <v>0</v>
      </c>
      <c r="P284" s="19"/>
      <c r="Q284" s="20">
        <v>0</v>
      </c>
      <c r="R284" s="21">
        <v>0</v>
      </c>
    </row>
    <row r="285" spans="3:18" ht="24.75" customHeight="1" x14ac:dyDescent="0.3">
      <c r="C285" s="13">
        <f t="shared" si="4"/>
        <v>263</v>
      </c>
      <c r="D285" s="32" t="s">
        <v>274</v>
      </c>
      <c r="E285" s="14"/>
      <c r="F285" s="15" t="s">
        <v>32</v>
      </c>
      <c r="G285" s="16">
        <v>0</v>
      </c>
      <c r="H285" s="17"/>
      <c r="I285" s="18" t="s">
        <v>33</v>
      </c>
      <c r="J285" s="19"/>
      <c r="K285" s="20">
        <v>0</v>
      </c>
      <c r="L285" s="19"/>
      <c r="M285" s="20">
        <v>0</v>
      </c>
      <c r="N285" s="19"/>
      <c r="O285" s="20">
        <v>0</v>
      </c>
      <c r="P285" s="19"/>
      <c r="Q285" s="20">
        <v>0</v>
      </c>
      <c r="R285" s="21">
        <v>0</v>
      </c>
    </row>
    <row r="286" spans="3:18" ht="28.2" x14ac:dyDescent="0.3">
      <c r="C286" s="13">
        <f t="shared" si="4"/>
        <v>264</v>
      </c>
      <c r="D286" s="32" t="s">
        <v>275</v>
      </c>
      <c r="E286" s="14"/>
      <c r="F286" s="15" t="s">
        <v>32</v>
      </c>
      <c r="G286" s="16">
        <v>0</v>
      </c>
      <c r="H286" s="17"/>
      <c r="I286" s="18" t="s">
        <v>33</v>
      </c>
      <c r="J286" s="19"/>
      <c r="K286" s="20">
        <v>0</v>
      </c>
      <c r="L286" s="19"/>
      <c r="M286" s="20">
        <v>0</v>
      </c>
      <c r="N286" s="19"/>
      <c r="O286" s="20">
        <v>0</v>
      </c>
      <c r="P286" s="19"/>
      <c r="Q286" s="20">
        <v>0</v>
      </c>
      <c r="R286" s="21">
        <v>0</v>
      </c>
    </row>
    <row r="287" spans="3:18" ht="24.75" customHeight="1" x14ac:dyDescent="0.3">
      <c r="C287" s="13">
        <f t="shared" si="4"/>
        <v>265</v>
      </c>
      <c r="D287" s="32" t="s">
        <v>276</v>
      </c>
      <c r="E287" s="14"/>
      <c r="F287" s="15" t="s">
        <v>32</v>
      </c>
      <c r="G287" s="16">
        <v>0</v>
      </c>
      <c r="H287" s="17"/>
      <c r="I287" s="18" t="s">
        <v>33</v>
      </c>
      <c r="J287" s="19"/>
      <c r="K287" s="20">
        <v>0</v>
      </c>
      <c r="L287" s="19"/>
      <c r="M287" s="20">
        <v>0</v>
      </c>
      <c r="N287" s="19"/>
      <c r="O287" s="20">
        <v>0</v>
      </c>
      <c r="P287" s="19"/>
      <c r="Q287" s="20">
        <v>0</v>
      </c>
      <c r="R287" s="21">
        <v>0</v>
      </c>
    </row>
    <row r="288" spans="3:18" ht="24.75" customHeight="1" x14ac:dyDescent="0.3">
      <c r="C288" s="13">
        <f t="shared" si="4"/>
        <v>266</v>
      </c>
      <c r="D288" s="32" t="s">
        <v>277</v>
      </c>
      <c r="E288" s="14"/>
      <c r="F288" s="15" t="s">
        <v>32</v>
      </c>
      <c r="G288" s="16">
        <v>0</v>
      </c>
      <c r="H288" s="17"/>
      <c r="I288" s="18" t="s">
        <v>33</v>
      </c>
      <c r="J288" s="19"/>
      <c r="K288" s="20">
        <v>0</v>
      </c>
      <c r="L288" s="19"/>
      <c r="M288" s="20">
        <v>0</v>
      </c>
      <c r="N288" s="19"/>
      <c r="O288" s="20">
        <v>0</v>
      </c>
      <c r="P288" s="19"/>
      <c r="Q288" s="20">
        <v>0</v>
      </c>
      <c r="R288" s="21">
        <v>0</v>
      </c>
    </row>
    <row r="289" spans="3:18" ht="24.75" customHeight="1" x14ac:dyDescent="0.3">
      <c r="C289" s="13">
        <f t="shared" si="4"/>
        <v>267</v>
      </c>
      <c r="D289" s="32" t="s">
        <v>278</v>
      </c>
      <c r="E289" s="14"/>
      <c r="F289" s="15" t="s">
        <v>32</v>
      </c>
      <c r="G289" s="16">
        <v>0</v>
      </c>
      <c r="H289" s="17"/>
      <c r="I289" s="18" t="s">
        <v>33</v>
      </c>
      <c r="J289" s="19"/>
      <c r="K289" s="20">
        <v>0</v>
      </c>
      <c r="L289" s="19"/>
      <c r="M289" s="20">
        <v>0</v>
      </c>
      <c r="N289" s="19"/>
      <c r="O289" s="20">
        <v>0</v>
      </c>
      <c r="P289" s="19"/>
      <c r="Q289" s="20">
        <v>0</v>
      </c>
      <c r="R289" s="21">
        <v>0</v>
      </c>
    </row>
    <row r="290" spans="3:18" ht="24.75" customHeight="1" x14ac:dyDescent="0.3">
      <c r="C290" s="13">
        <f t="shared" si="4"/>
        <v>268</v>
      </c>
      <c r="D290" s="32" t="s">
        <v>279</v>
      </c>
      <c r="E290" s="14"/>
      <c r="F290" s="15" t="s">
        <v>32</v>
      </c>
      <c r="G290" s="16">
        <v>0</v>
      </c>
      <c r="H290" s="17"/>
      <c r="I290" s="18" t="s">
        <v>33</v>
      </c>
      <c r="J290" s="19"/>
      <c r="K290" s="20">
        <v>0</v>
      </c>
      <c r="L290" s="19"/>
      <c r="M290" s="20">
        <v>0</v>
      </c>
      <c r="N290" s="19"/>
      <c r="O290" s="20">
        <v>0</v>
      </c>
      <c r="P290" s="19"/>
      <c r="Q290" s="20">
        <v>0</v>
      </c>
      <c r="R290" s="21">
        <v>0</v>
      </c>
    </row>
    <row r="291" spans="3:18" ht="28.2" x14ac:dyDescent="0.3">
      <c r="C291" s="13">
        <f t="shared" si="4"/>
        <v>269</v>
      </c>
      <c r="D291" s="32" t="s">
        <v>280</v>
      </c>
      <c r="E291" s="14"/>
      <c r="F291" s="15" t="s">
        <v>32</v>
      </c>
      <c r="G291" s="16">
        <v>0</v>
      </c>
      <c r="H291" s="17"/>
      <c r="I291" s="18" t="s">
        <v>33</v>
      </c>
      <c r="J291" s="19"/>
      <c r="K291" s="20">
        <v>0</v>
      </c>
      <c r="L291" s="19"/>
      <c r="M291" s="20">
        <v>0</v>
      </c>
      <c r="N291" s="19"/>
      <c r="O291" s="20">
        <v>0</v>
      </c>
      <c r="P291" s="19"/>
      <c r="Q291" s="20">
        <v>0</v>
      </c>
      <c r="R291" s="21">
        <v>0</v>
      </c>
    </row>
    <row r="292" spans="3:18" ht="24.75" customHeight="1" x14ac:dyDescent="0.3">
      <c r="C292" s="13">
        <f t="shared" si="4"/>
        <v>270</v>
      </c>
      <c r="D292" s="32" t="s">
        <v>281</v>
      </c>
      <c r="E292" s="14"/>
      <c r="F292" s="15" t="s">
        <v>32</v>
      </c>
      <c r="G292" s="16">
        <v>0</v>
      </c>
      <c r="H292" s="17"/>
      <c r="I292" s="18" t="s">
        <v>33</v>
      </c>
      <c r="J292" s="19"/>
      <c r="K292" s="20">
        <v>0</v>
      </c>
      <c r="L292" s="19"/>
      <c r="M292" s="20">
        <v>0</v>
      </c>
      <c r="N292" s="19"/>
      <c r="O292" s="20">
        <v>0</v>
      </c>
      <c r="P292" s="19"/>
      <c r="Q292" s="20">
        <v>0</v>
      </c>
      <c r="R292" s="21">
        <v>0</v>
      </c>
    </row>
    <row r="293" spans="3:18" ht="24.75" customHeight="1" x14ac:dyDescent="0.3">
      <c r="C293" s="13">
        <f t="shared" si="4"/>
        <v>271</v>
      </c>
      <c r="D293" s="32" t="s">
        <v>282</v>
      </c>
      <c r="E293" s="14"/>
      <c r="F293" s="15" t="s">
        <v>32</v>
      </c>
      <c r="G293" s="16">
        <v>0</v>
      </c>
      <c r="H293" s="17"/>
      <c r="I293" s="18" t="s">
        <v>33</v>
      </c>
      <c r="J293" s="19"/>
      <c r="K293" s="20">
        <v>0</v>
      </c>
      <c r="L293" s="19"/>
      <c r="M293" s="20">
        <v>0</v>
      </c>
      <c r="N293" s="19"/>
      <c r="O293" s="20">
        <v>0</v>
      </c>
      <c r="P293" s="19"/>
      <c r="Q293" s="20">
        <v>0</v>
      </c>
      <c r="R293" s="21">
        <v>0</v>
      </c>
    </row>
    <row r="294" spans="3:18" ht="24.75" customHeight="1" x14ac:dyDescent="0.3">
      <c r="C294" s="13">
        <f t="shared" si="4"/>
        <v>272</v>
      </c>
      <c r="D294" s="32" t="s">
        <v>283</v>
      </c>
      <c r="E294" s="14"/>
      <c r="F294" s="15" t="s">
        <v>32</v>
      </c>
      <c r="G294" s="16">
        <v>0</v>
      </c>
      <c r="H294" s="17"/>
      <c r="I294" s="18" t="s">
        <v>33</v>
      </c>
      <c r="J294" s="19"/>
      <c r="K294" s="20">
        <v>0</v>
      </c>
      <c r="L294" s="19"/>
      <c r="M294" s="20">
        <v>0</v>
      </c>
      <c r="N294" s="19"/>
      <c r="O294" s="20">
        <v>0</v>
      </c>
      <c r="P294" s="19"/>
      <c r="Q294" s="20">
        <v>0</v>
      </c>
      <c r="R294" s="21">
        <v>0</v>
      </c>
    </row>
    <row r="295" spans="3:18" ht="24.75" customHeight="1" x14ac:dyDescent="0.3">
      <c r="C295" s="13">
        <f t="shared" si="4"/>
        <v>273</v>
      </c>
      <c r="D295" s="33" t="s">
        <v>284</v>
      </c>
      <c r="E295" s="14"/>
      <c r="F295" s="15" t="s">
        <v>32</v>
      </c>
      <c r="G295" s="16">
        <v>0</v>
      </c>
      <c r="H295" s="17"/>
      <c r="I295" s="18" t="s">
        <v>33</v>
      </c>
      <c r="J295" s="19"/>
      <c r="K295" s="20">
        <v>0</v>
      </c>
      <c r="L295" s="19"/>
      <c r="M295" s="20">
        <v>0</v>
      </c>
      <c r="N295" s="19"/>
      <c r="O295" s="20">
        <v>0</v>
      </c>
      <c r="P295" s="19"/>
      <c r="Q295" s="20">
        <v>0</v>
      </c>
      <c r="R295" s="21">
        <v>0</v>
      </c>
    </row>
    <row r="296" spans="3:18" ht="24.75" customHeight="1" x14ac:dyDescent="0.3">
      <c r="C296" s="13">
        <f t="shared" si="4"/>
        <v>274</v>
      </c>
      <c r="D296" s="33" t="s">
        <v>285</v>
      </c>
      <c r="E296" s="14"/>
      <c r="F296" s="15" t="s">
        <v>32</v>
      </c>
      <c r="G296" s="16">
        <v>0</v>
      </c>
      <c r="H296" s="17"/>
      <c r="I296" s="18" t="s">
        <v>33</v>
      </c>
      <c r="J296" s="19"/>
      <c r="K296" s="20">
        <v>0</v>
      </c>
      <c r="L296" s="19"/>
      <c r="M296" s="20">
        <v>0</v>
      </c>
      <c r="N296" s="19"/>
      <c r="O296" s="20">
        <v>0</v>
      </c>
      <c r="P296" s="19"/>
      <c r="Q296" s="20">
        <v>0</v>
      </c>
      <c r="R296" s="21">
        <v>0</v>
      </c>
    </row>
    <row r="297" spans="3:18" ht="24.75" customHeight="1" x14ac:dyDescent="0.3">
      <c r="C297" s="13">
        <f t="shared" si="4"/>
        <v>275</v>
      </c>
      <c r="D297" s="34" t="s">
        <v>286</v>
      </c>
      <c r="E297" s="14"/>
      <c r="F297" s="15" t="s">
        <v>32</v>
      </c>
      <c r="G297" s="16">
        <v>0</v>
      </c>
      <c r="H297" s="17"/>
      <c r="I297" s="18" t="s">
        <v>33</v>
      </c>
      <c r="J297" s="19"/>
      <c r="K297" s="20">
        <v>0</v>
      </c>
      <c r="L297" s="19"/>
      <c r="M297" s="20">
        <v>0</v>
      </c>
      <c r="N297" s="19"/>
      <c r="O297" s="20">
        <v>0</v>
      </c>
      <c r="P297" s="19"/>
      <c r="Q297" s="20">
        <v>0</v>
      </c>
      <c r="R297" s="21">
        <v>0</v>
      </c>
    </row>
    <row r="298" spans="3:18" ht="24.75" customHeight="1" x14ac:dyDescent="0.3">
      <c r="C298" s="13">
        <f t="shared" si="4"/>
        <v>276</v>
      </c>
      <c r="D298" s="34" t="s">
        <v>287</v>
      </c>
      <c r="E298" s="14"/>
      <c r="F298" s="15" t="s">
        <v>32</v>
      </c>
      <c r="G298" s="16">
        <v>0</v>
      </c>
      <c r="H298" s="17"/>
      <c r="I298" s="18" t="s">
        <v>33</v>
      </c>
      <c r="J298" s="19"/>
      <c r="K298" s="20">
        <v>0</v>
      </c>
      <c r="L298" s="19"/>
      <c r="M298" s="20">
        <v>0</v>
      </c>
      <c r="N298" s="19"/>
      <c r="O298" s="20">
        <v>0</v>
      </c>
      <c r="P298" s="19"/>
      <c r="Q298" s="20">
        <v>0</v>
      </c>
      <c r="R298" s="21">
        <v>0</v>
      </c>
    </row>
    <row r="299" spans="3:18" ht="24.75" customHeight="1" x14ac:dyDescent="0.3">
      <c r="C299" s="13">
        <f t="shared" si="4"/>
        <v>277</v>
      </c>
      <c r="D299" s="33" t="s">
        <v>288</v>
      </c>
      <c r="E299" s="14"/>
      <c r="F299" s="15" t="s">
        <v>32</v>
      </c>
      <c r="G299" s="16">
        <v>0</v>
      </c>
      <c r="H299" s="17"/>
      <c r="I299" s="18" t="s">
        <v>33</v>
      </c>
      <c r="J299" s="19"/>
      <c r="K299" s="20">
        <v>0</v>
      </c>
      <c r="L299" s="19"/>
      <c r="M299" s="20">
        <v>0</v>
      </c>
      <c r="N299" s="19"/>
      <c r="O299" s="20">
        <v>0</v>
      </c>
      <c r="P299" s="19"/>
      <c r="Q299" s="20">
        <v>0</v>
      </c>
      <c r="R299" s="21">
        <v>0</v>
      </c>
    </row>
    <row r="300" spans="3:18" ht="24.75" customHeight="1" x14ac:dyDescent="0.3">
      <c r="C300" s="13">
        <f t="shared" si="4"/>
        <v>278</v>
      </c>
      <c r="D300" s="33" t="s">
        <v>289</v>
      </c>
      <c r="E300" s="14"/>
      <c r="F300" s="15" t="s">
        <v>32</v>
      </c>
      <c r="G300" s="16">
        <v>0</v>
      </c>
      <c r="H300" s="17"/>
      <c r="I300" s="18" t="s">
        <v>33</v>
      </c>
      <c r="J300" s="19"/>
      <c r="K300" s="20">
        <v>0</v>
      </c>
      <c r="L300" s="19"/>
      <c r="M300" s="20">
        <v>0</v>
      </c>
      <c r="N300" s="19"/>
      <c r="O300" s="20">
        <v>0</v>
      </c>
      <c r="P300" s="19"/>
      <c r="Q300" s="20">
        <v>0</v>
      </c>
      <c r="R300" s="21">
        <v>0</v>
      </c>
    </row>
    <row r="301" spans="3:18" ht="24.75" customHeight="1" x14ac:dyDescent="0.3">
      <c r="C301" s="13">
        <f t="shared" si="4"/>
        <v>279</v>
      </c>
      <c r="D301" s="33" t="s">
        <v>290</v>
      </c>
      <c r="E301" s="14"/>
      <c r="F301" s="15" t="s">
        <v>32</v>
      </c>
      <c r="G301" s="16">
        <v>0</v>
      </c>
      <c r="H301" s="17"/>
      <c r="I301" s="18" t="s">
        <v>33</v>
      </c>
      <c r="J301" s="19"/>
      <c r="K301" s="20">
        <v>0</v>
      </c>
      <c r="L301" s="19"/>
      <c r="M301" s="20">
        <v>0</v>
      </c>
      <c r="N301" s="19"/>
      <c r="O301" s="20">
        <v>0</v>
      </c>
      <c r="P301" s="19"/>
      <c r="Q301" s="20">
        <v>0</v>
      </c>
      <c r="R301" s="21">
        <v>0</v>
      </c>
    </row>
    <row r="302" spans="3:18" ht="24.75" customHeight="1" x14ac:dyDescent="0.3">
      <c r="C302" s="13">
        <f t="shared" si="4"/>
        <v>280</v>
      </c>
      <c r="D302" s="33" t="s">
        <v>291</v>
      </c>
      <c r="E302" s="14"/>
      <c r="F302" s="15" t="s">
        <v>32</v>
      </c>
      <c r="G302" s="16">
        <v>0</v>
      </c>
      <c r="H302" s="17"/>
      <c r="I302" s="18" t="s">
        <v>33</v>
      </c>
      <c r="J302" s="19"/>
      <c r="K302" s="20">
        <v>0</v>
      </c>
      <c r="L302" s="19"/>
      <c r="M302" s="20">
        <v>0</v>
      </c>
      <c r="N302" s="19"/>
      <c r="O302" s="20">
        <v>0</v>
      </c>
      <c r="P302" s="19"/>
      <c r="Q302" s="20">
        <v>0</v>
      </c>
      <c r="R302" s="21">
        <v>0</v>
      </c>
    </row>
    <row r="303" spans="3:18" ht="24.75" customHeight="1" x14ac:dyDescent="0.3">
      <c r="C303" s="13">
        <f t="shared" si="4"/>
        <v>281</v>
      </c>
      <c r="D303" s="33" t="s">
        <v>292</v>
      </c>
      <c r="E303" s="14"/>
      <c r="F303" s="15" t="s">
        <v>32</v>
      </c>
      <c r="G303" s="16">
        <v>0</v>
      </c>
      <c r="H303" s="17"/>
      <c r="I303" s="18" t="s">
        <v>33</v>
      </c>
      <c r="J303" s="19"/>
      <c r="K303" s="20">
        <v>0</v>
      </c>
      <c r="L303" s="19"/>
      <c r="M303" s="20">
        <v>0</v>
      </c>
      <c r="N303" s="19"/>
      <c r="O303" s="20">
        <v>0</v>
      </c>
      <c r="P303" s="19"/>
      <c r="Q303" s="20">
        <v>0</v>
      </c>
      <c r="R303" s="21">
        <v>0</v>
      </c>
    </row>
    <row r="304" spans="3:18" ht="24.75" customHeight="1" x14ac:dyDescent="0.3">
      <c r="C304" s="13">
        <f t="shared" si="4"/>
        <v>282</v>
      </c>
      <c r="D304" s="33" t="s">
        <v>293</v>
      </c>
      <c r="E304" s="14"/>
      <c r="F304" s="15" t="s">
        <v>32</v>
      </c>
      <c r="G304" s="16">
        <v>0</v>
      </c>
      <c r="H304" s="17"/>
      <c r="I304" s="18" t="s">
        <v>33</v>
      </c>
      <c r="J304" s="19"/>
      <c r="K304" s="20">
        <v>0</v>
      </c>
      <c r="L304" s="19"/>
      <c r="M304" s="20">
        <v>0</v>
      </c>
      <c r="N304" s="19"/>
      <c r="O304" s="20">
        <v>0</v>
      </c>
      <c r="P304" s="19"/>
      <c r="Q304" s="20">
        <v>0</v>
      </c>
      <c r="R304" s="21">
        <v>0</v>
      </c>
    </row>
    <row r="305" spans="3:18" ht="24.75" customHeight="1" x14ac:dyDescent="0.3">
      <c r="C305" s="13">
        <f t="shared" si="4"/>
        <v>283</v>
      </c>
      <c r="D305" s="33" t="s">
        <v>294</v>
      </c>
      <c r="E305" s="14"/>
      <c r="F305" s="15" t="s">
        <v>32</v>
      </c>
      <c r="G305" s="16">
        <v>0</v>
      </c>
      <c r="H305" s="17"/>
      <c r="I305" s="18" t="s">
        <v>33</v>
      </c>
      <c r="J305" s="19"/>
      <c r="K305" s="20">
        <v>0</v>
      </c>
      <c r="L305" s="19"/>
      <c r="M305" s="20">
        <v>0</v>
      </c>
      <c r="N305" s="19"/>
      <c r="O305" s="20">
        <v>0</v>
      </c>
      <c r="P305" s="19"/>
      <c r="Q305" s="20">
        <v>0</v>
      </c>
      <c r="R305" s="21">
        <v>0</v>
      </c>
    </row>
    <row r="306" spans="3:18" ht="24.75" customHeight="1" x14ac:dyDescent="0.3">
      <c r="C306" s="13">
        <f t="shared" si="4"/>
        <v>284</v>
      </c>
      <c r="D306" s="33" t="s">
        <v>295</v>
      </c>
      <c r="E306" s="14"/>
      <c r="F306" s="15" t="s">
        <v>32</v>
      </c>
      <c r="G306" s="16">
        <v>0</v>
      </c>
      <c r="H306" s="17"/>
      <c r="I306" s="18" t="s">
        <v>33</v>
      </c>
      <c r="J306" s="19"/>
      <c r="K306" s="20">
        <v>0</v>
      </c>
      <c r="L306" s="19"/>
      <c r="M306" s="20">
        <v>0</v>
      </c>
      <c r="N306" s="19"/>
      <c r="O306" s="20">
        <v>0</v>
      </c>
      <c r="P306" s="19"/>
      <c r="Q306" s="20">
        <v>0</v>
      </c>
      <c r="R306" s="21">
        <v>0</v>
      </c>
    </row>
    <row r="307" spans="3:18" ht="24.75" customHeight="1" x14ac:dyDescent="0.3">
      <c r="C307" s="13">
        <f t="shared" si="4"/>
        <v>285</v>
      </c>
      <c r="D307" s="33" t="s">
        <v>296</v>
      </c>
      <c r="E307" s="14"/>
      <c r="F307" s="15" t="s">
        <v>32</v>
      </c>
      <c r="G307" s="16">
        <v>0</v>
      </c>
      <c r="H307" s="17"/>
      <c r="I307" s="18" t="s">
        <v>33</v>
      </c>
      <c r="J307" s="19"/>
      <c r="K307" s="20">
        <v>0</v>
      </c>
      <c r="L307" s="19"/>
      <c r="M307" s="20">
        <v>0</v>
      </c>
      <c r="N307" s="19"/>
      <c r="O307" s="20">
        <v>0</v>
      </c>
      <c r="P307" s="19"/>
      <c r="Q307" s="20">
        <v>0</v>
      </c>
      <c r="R307" s="21">
        <v>0</v>
      </c>
    </row>
    <row r="308" spans="3:18" ht="24.75" customHeight="1" x14ac:dyDescent="0.3">
      <c r="C308" s="13">
        <f t="shared" si="4"/>
        <v>286</v>
      </c>
      <c r="D308" s="33" t="s">
        <v>297</v>
      </c>
      <c r="E308" s="14"/>
      <c r="F308" s="15" t="s">
        <v>32</v>
      </c>
      <c r="G308" s="16">
        <v>0</v>
      </c>
      <c r="H308" s="17"/>
      <c r="I308" s="18" t="s">
        <v>33</v>
      </c>
      <c r="J308" s="19"/>
      <c r="K308" s="20">
        <v>0</v>
      </c>
      <c r="L308" s="19"/>
      <c r="M308" s="20">
        <v>0</v>
      </c>
      <c r="N308" s="19"/>
      <c r="O308" s="20">
        <v>0</v>
      </c>
      <c r="P308" s="19"/>
      <c r="Q308" s="20">
        <v>0</v>
      </c>
      <c r="R308" s="21">
        <v>0</v>
      </c>
    </row>
    <row r="309" spans="3:18" ht="24.75" customHeight="1" x14ac:dyDescent="0.3">
      <c r="C309" s="13">
        <f t="shared" si="4"/>
        <v>287</v>
      </c>
      <c r="D309" s="33" t="s">
        <v>298</v>
      </c>
      <c r="E309" s="14"/>
      <c r="F309" s="15" t="s">
        <v>32</v>
      </c>
      <c r="G309" s="16">
        <v>0</v>
      </c>
      <c r="H309" s="17"/>
      <c r="I309" s="18" t="s">
        <v>33</v>
      </c>
      <c r="J309" s="19"/>
      <c r="K309" s="20">
        <v>0</v>
      </c>
      <c r="L309" s="19"/>
      <c r="M309" s="20">
        <v>0</v>
      </c>
      <c r="N309" s="19"/>
      <c r="O309" s="20">
        <v>0</v>
      </c>
      <c r="P309" s="19"/>
      <c r="Q309" s="20">
        <v>0</v>
      </c>
      <c r="R309" s="21">
        <v>0</v>
      </c>
    </row>
    <row r="310" spans="3:18" ht="24.75" customHeight="1" x14ac:dyDescent="0.3">
      <c r="C310" s="13">
        <f t="shared" si="4"/>
        <v>288</v>
      </c>
      <c r="D310" s="33" t="s">
        <v>299</v>
      </c>
      <c r="E310" s="14"/>
      <c r="F310" s="15" t="s">
        <v>32</v>
      </c>
      <c r="G310" s="16">
        <v>0</v>
      </c>
      <c r="H310" s="17"/>
      <c r="I310" s="18" t="s">
        <v>33</v>
      </c>
      <c r="J310" s="19"/>
      <c r="K310" s="20">
        <v>0</v>
      </c>
      <c r="L310" s="19"/>
      <c r="M310" s="20">
        <v>0</v>
      </c>
      <c r="N310" s="19"/>
      <c r="O310" s="20">
        <v>0</v>
      </c>
      <c r="P310" s="19"/>
      <c r="Q310" s="20">
        <v>0</v>
      </c>
      <c r="R310" s="21">
        <v>0</v>
      </c>
    </row>
    <row r="311" spans="3:18" ht="24.75" customHeight="1" x14ac:dyDescent="0.3">
      <c r="C311" s="13">
        <f t="shared" si="4"/>
        <v>289</v>
      </c>
      <c r="D311" s="33" t="s">
        <v>300</v>
      </c>
      <c r="E311" s="14"/>
      <c r="F311" s="15" t="s">
        <v>32</v>
      </c>
      <c r="G311" s="16">
        <v>0</v>
      </c>
      <c r="H311" s="17"/>
      <c r="I311" s="18" t="s">
        <v>33</v>
      </c>
      <c r="J311" s="19"/>
      <c r="K311" s="20">
        <v>0</v>
      </c>
      <c r="L311" s="19"/>
      <c r="M311" s="20">
        <v>0</v>
      </c>
      <c r="N311" s="19"/>
      <c r="O311" s="20">
        <v>0</v>
      </c>
      <c r="P311" s="19"/>
      <c r="Q311" s="20">
        <v>0</v>
      </c>
      <c r="R311" s="21">
        <v>0</v>
      </c>
    </row>
    <row r="312" spans="3:18" ht="24.75" customHeight="1" x14ac:dyDescent="0.3">
      <c r="C312" s="13">
        <f t="shared" si="4"/>
        <v>290</v>
      </c>
      <c r="D312" s="33" t="s">
        <v>301</v>
      </c>
      <c r="E312" s="14"/>
      <c r="F312" s="15" t="s">
        <v>32</v>
      </c>
      <c r="G312" s="16">
        <v>0</v>
      </c>
      <c r="H312" s="17"/>
      <c r="I312" s="18" t="s">
        <v>33</v>
      </c>
      <c r="J312" s="19"/>
      <c r="K312" s="20">
        <v>0</v>
      </c>
      <c r="L312" s="19"/>
      <c r="M312" s="20">
        <v>0</v>
      </c>
      <c r="N312" s="19"/>
      <c r="O312" s="20">
        <v>0</v>
      </c>
      <c r="P312" s="19"/>
      <c r="Q312" s="20">
        <v>0</v>
      </c>
      <c r="R312" s="21">
        <v>0</v>
      </c>
    </row>
    <row r="313" spans="3:18" ht="24.75" customHeight="1" x14ac:dyDescent="0.3">
      <c r="C313" s="13">
        <f t="shared" si="4"/>
        <v>291</v>
      </c>
      <c r="D313" s="33" t="s">
        <v>302</v>
      </c>
      <c r="E313" s="14"/>
      <c r="F313" s="15" t="s">
        <v>32</v>
      </c>
      <c r="G313" s="16">
        <v>0</v>
      </c>
      <c r="H313" s="17"/>
      <c r="I313" s="18" t="s">
        <v>33</v>
      </c>
      <c r="J313" s="19"/>
      <c r="K313" s="20">
        <v>0</v>
      </c>
      <c r="L313" s="19"/>
      <c r="M313" s="20">
        <v>0</v>
      </c>
      <c r="N313" s="19"/>
      <c r="O313" s="20">
        <v>0</v>
      </c>
      <c r="P313" s="19"/>
      <c r="Q313" s="20">
        <v>0</v>
      </c>
      <c r="R313" s="21">
        <v>0</v>
      </c>
    </row>
    <row r="314" spans="3:18" ht="24.75" customHeight="1" x14ac:dyDescent="0.3">
      <c r="C314" s="13">
        <f t="shared" si="4"/>
        <v>292</v>
      </c>
      <c r="D314" s="33" t="s">
        <v>303</v>
      </c>
      <c r="E314" s="14"/>
      <c r="F314" s="15" t="s">
        <v>32</v>
      </c>
      <c r="G314" s="16">
        <v>0</v>
      </c>
      <c r="H314" s="17"/>
      <c r="I314" s="18" t="s">
        <v>33</v>
      </c>
      <c r="J314" s="19"/>
      <c r="K314" s="20">
        <v>0</v>
      </c>
      <c r="L314" s="19"/>
      <c r="M314" s="20">
        <v>0</v>
      </c>
      <c r="N314" s="19"/>
      <c r="O314" s="20">
        <v>0</v>
      </c>
      <c r="P314" s="19"/>
      <c r="Q314" s="20">
        <v>0</v>
      </c>
      <c r="R314" s="21">
        <v>0</v>
      </c>
    </row>
    <row r="315" spans="3:18" ht="24.75" customHeight="1" x14ac:dyDescent="0.3">
      <c r="C315" s="13">
        <f t="shared" si="4"/>
        <v>293</v>
      </c>
      <c r="D315" s="33" t="s">
        <v>304</v>
      </c>
      <c r="E315" s="14"/>
      <c r="F315" s="15" t="s">
        <v>32</v>
      </c>
      <c r="G315" s="16">
        <v>0</v>
      </c>
      <c r="H315" s="17"/>
      <c r="I315" s="18" t="s">
        <v>33</v>
      </c>
      <c r="J315" s="19"/>
      <c r="K315" s="20">
        <v>0</v>
      </c>
      <c r="L315" s="19"/>
      <c r="M315" s="20">
        <v>0</v>
      </c>
      <c r="N315" s="19"/>
      <c r="O315" s="20">
        <v>0</v>
      </c>
      <c r="P315" s="19"/>
      <c r="Q315" s="20">
        <v>0</v>
      </c>
      <c r="R315" s="21">
        <v>0</v>
      </c>
    </row>
    <row r="316" spans="3:18" ht="24.75" customHeight="1" x14ac:dyDescent="0.3">
      <c r="C316" s="13">
        <f t="shared" si="4"/>
        <v>294</v>
      </c>
      <c r="D316" s="33" t="s">
        <v>305</v>
      </c>
      <c r="E316" s="14"/>
      <c r="F316" s="15" t="s">
        <v>32</v>
      </c>
      <c r="G316" s="16">
        <v>0</v>
      </c>
      <c r="H316" s="17"/>
      <c r="I316" s="18" t="s">
        <v>33</v>
      </c>
      <c r="J316" s="19"/>
      <c r="K316" s="20">
        <v>0</v>
      </c>
      <c r="L316" s="19"/>
      <c r="M316" s="20">
        <v>0</v>
      </c>
      <c r="N316" s="19"/>
      <c r="O316" s="20">
        <v>0</v>
      </c>
      <c r="P316" s="19"/>
      <c r="Q316" s="20">
        <v>0</v>
      </c>
      <c r="R316" s="21">
        <v>0</v>
      </c>
    </row>
    <row r="317" spans="3:18" ht="24.75" customHeight="1" x14ac:dyDescent="0.3">
      <c r="C317" s="13">
        <f t="shared" si="4"/>
        <v>295</v>
      </c>
      <c r="D317" s="33" t="s">
        <v>306</v>
      </c>
      <c r="E317" s="14"/>
      <c r="F317" s="15" t="s">
        <v>32</v>
      </c>
      <c r="G317" s="16">
        <v>0</v>
      </c>
      <c r="H317" s="17"/>
      <c r="I317" s="18" t="s">
        <v>33</v>
      </c>
      <c r="J317" s="19"/>
      <c r="K317" s="20">
        <v>0</v>
      </c>
      <c r="L317" s="19"/>
      <c r="M317" s="20">
        <v>0</v>
      </c>
      <c r="N317" s="19"/>
      <c r="O317" s="20">
        <v>0</v>
      </c>
      <c r="P317" s="19"/>
      <c r="Q317" s="20">
        <v>0</v>
      </c>
      <c r="R317" s="21">
        <v>0</v>
      </c>
    </row>
    <row r="318" spans="3:18" ht="24.75" customHeight="1" x14ac:dyDescent="0.3">
      <c r="C318" s="13">
        <f t="shared" si="4"/>
        <v>296</v>
      </c>
      <c r="D318" s="33" t="s">
        <v>307</v>
      </c>
      <c r="E318" s="14"/>
      <c r="F318" s="15" t="s">
        <v>32</v>
      </c>
      <c r="G318" s="16">
        <v>0</v>
      </c>
      <c r="H318" s="17"/>
      <c r="I318" s="18" t="s">
        <v>33</v>
      </c>
      <c r="J318" s="19"/>
      <c r="K318" s="20">
        <v>0</v>
      </c>
      <c r="L318" s="19"/>
      <c r="M318" s="20">
        <v>0</v>
      </c>
      <c r="N318" s="19"/>
      <c r="O318" s="20">
        <v>0</v>
      </c>
      <c r="P318" s="19"/>
      <c r="Q318" s="20">
        <v>0</v>
      </c>
      <c r="R318" s="21">
        <v>0</v>
      </c>
    </row>
    <row r="319" spans="3:18" ht="24.75" customHeight="1" x14ac:dyDescent="0.3">
      <c r="C319" s="13">
        <f t="shared" si="4"/>
        <v>297</v>
      </c>
      <c r="D319" s="33" t="s">
        <v>308</v>
      </c>
      <c r="E319" s="14"/>
      <c r="F319" s="15" t="s">
        <v>32</v>
      </c>
      <c r="G319" s="16">
        <v>0</v>
      </c>
      <c r="H319" s="17"/>
      <c r="I319" s="18" t="s">
        <v>33</v>
      </c>
      <c r="J319" s="19"/>
      <c r="K319" s="20">
        <v>0</v>
      </c>
      <c r="L319" s="19"/>
      <c r="M319" s="20">
        <v>0</v>
      </c>
      <c r="N319" s="19"/>
      <c r="O319" s="20">
        <v>0</v>
      </c>
      <c r="P319" s="19"/>
      <c r="Q319" s="20">
        <v>0</v>
      </c>
      <c r="R319" s="21">
        <v>0</v>
      </c>
    </row>
    <row r="320" spans="3:18" ht="24.75" customHeight="1" x14ac:dyDescent="0.3">
      <c r="C320" s="13">
        <f t="shared" si="4"/>
        <v>298</v>
      </c>
      <c r="D320" s="33" t="s">
        <v>309</v>
      </c>
      <c r="E320" s="14"/>
      <c r="F320" s="15" t="s">
        <v>32</v>
      </c>
      <c r="G320" s="16">
        <v>0</v>
      </c>
      <c r="H320" s="17"/>
      <c r="I320" s="18" t="s">
        <v>33</v>
      </c>
      <c r="J320" s="19"/>
      <c r="K320" s="20">
        <v>0</v>
      </c>
      <c r="L320" s="19"/>
      <c r="M320" s="20">
        <v>0</v>
      </c>
      <c r="N320" s="19"/>
      <c r="O320" s="20">
        <v>0</v>
      </c>
      <c r="P320" s="19"/>
      <c r="Q320" s="20">
        <v>0</v>
      </c>
      <c r="R320" s="21">
        <v>0</v>
      </c>
    </row>
    <row r="321" spans="3:18" ht="24.75" customHeight="1" x14ac:dyDescent="0.3">
      <c r="C321" s="13">
        <f t="shared" si="4"/>
        <v>299</v>
      </c>
      <c r="D321" s="33" t="s">
        <v>310</v>
      </c>
      <c r="E321" s="14"/>
      <c r="F321" s="15" t="s">
        <v>32</v>
      </c>
      <c r="G321" s="16">
        <v>0</v>
      </c>
      <c r="H321" s="17"/>
      <c r="I321" s="18" t="s">
        <v>33</v>
      </c>
      <c r="J321" s="19"/>
      <c r="K321" s="20">
        <v>0</v>
      </c>
      <c r="L321" s="19"/>
      <c r="M321" s="20">
        <v>0</v>
      </c>
      <c r="N321" s="19"/>
      <c r="O321" s="20">
        <v>0</v>
      </c>
      <c r="P321" s="19"/>
      <c r="Q321" s="20">
        <v>0</v>
      </c>
      <c r="R321" s="21">
        <v>0</v>
      </c>
    </row>
    <row r="322" spans="3:18" ht="24.75" customHeight="1" x14ac:dyDescent="0.3">
      <c r="C322" s="13">
        <f t="shared" si="4"/>
        <v>300</v>
      </c>
      <c r="D322" s="33" t="s">
        <v>311</v>
      </c>
      <c r="E322" s="14"/>
      <c r="F322" s="15" t="s">
        <v>32</v>
      </c>
      <c r="G322" s="16">
        <v>0</v>
      </c>
      <c r="H322" s="17"/>
      <c r="I322" s="18" t="s">
        <v>33</v>
      </c>
      <c r="J322" s="19"/>
      <c r="K322" s="20">
        <v>0</v>
      </c>
      <c r="L322" s="19"/>
      <c r="M322" s="20">
        <v>0</v>
      </c>
      <c r="N322" s="19"/>
      <c r="O322" s="20">
        <v>0</v>
      </c>
      <c r="P322" s="19"/>
      <c r="Q322" s="20">
        <v>0</v>
      </c>
      <c r="R322" s="21">
        <v>0</v>
      </c>
    </row>
    <row r="323" spans="3:18" ht="24.75" customHeight="1" x14ac:dyDescent="0.3">
      <c r="C323" s="13">
        <f t="shared" si="4"/>
        <v>301</v>
      </c>
      <c r="D323" s="33" t="s">
        <v>312</v>
      </c>
      <c r="E323" s="14"/>
      <c r="F323" s="15" t="s">
        <v>32</v>
      </c>
      <c r="G323" s="16">
        <v>0</v>
      </c>
      <c r="H323" s="17"/>
      <c r="I323" s="18" t="s">
        <v>33</v>
      </c>
      <c r="J323" s="19"/>
      <c r="K323" s="20">
        <v>0</v>
      </c>
      <c r="L323" s="19"/>
      <c r="M323" s="20">
        <v>0</v>
      </c>
      <c r="N323" s="19"/>
      <c r="O323" s="20">
        <v>0</v>
      </c>
      <c r="P323" s="19"/>
      <c r="Q323" s="20">
        <v>0</v>
      </c>
      <c r="R323" s="21">
        <v>0</v>
      </c>
    </row>
    <row r="324" spans="3:18" ht="24.75" customHeight="1" x14ac:dyDescent="0.3">
      <c r="C324" s="13">
        <f t="shared" si="4"/>
        <v>302</v>
      </c>
      <c r="D324" s="33" t="s">
        <v>313</v>
      </c>
      <c r="E324" s="14"/>
      <c r="F324" s="15" t="s">
        <v>32</v>
      </c>
      <c r="G324" s="16">
        <v>0</v>
      </c>
      <c r="H324" s="17"/>
      <c r="I324" s="18" t="s">
        <v>33</v>
      </c>
      <c r="J324" s="19"/>
      <c r="K324" s="20">
        <v>0</v>
      </c>
      <c r="L324" s="19"/>
      <c r="M324" s="20">
        <v>0</v>
      </c>
      <c r="N324" s="19"/>
      <c r="O324" s="20">
        <v>0</v>
      </c>
      <c r="P324" s="19"/>
      <c r="Q324" s="20">
        <v>0</v>
      </c>
      <c r="R324" s="21">
        <v>0</v>
      </c>
    </row>
    <row r="325" spans="3:18" ht="24.75" customHeight="1" x14ac:dyDescent="0.3">
      <c r="C325" s="13">
        <f t="shared" si="4"/>
        <v>303</v>
      </c>
      <c r="D325" s="33" t="s">
        <v>314</v>
      </c>
      <c r="E325" s="14"/>
      <c r="F325" s="15" t="s">
        <v>32</v>
      </c>
      <c r="G325" s="16">
        <v>0</v>
      </c>
      <c r="H325" s="17"/>
      <c r="I325" s="18" t="s">
        <v>33</v>
      </c>
      <c r="J325" s="19"/>
      <c r="K325" s="20">
        <v>0</v>
      </c>
      <c r="L325" s="19"/>
      <c r="M325" s="20">
        <v>0</v>
      </c>
      <c r="N325" s="19"/>
      <c r="O325" s="20">
        <v>0</v>
      </c>
      <c r="P325" s="19"/>
      <c r="Q325" s="20">
        <v>0</v>
      </c>
      <c r="R325" s="21">
        <v>0</v>
      </c>
    </row>
    <row r="326" spans="3:18" ht="24.75" customHeight="1" x14ac:dyDescent="0.3">
      <c r="C326" s="13">
        <f t="shared" si="4"/>
        <v>304</v>
      </c>
      <c r="D326" s="33" t="s">
        <v>315</v>
      </c>
      <c r="E326" s="14"/>
      <c r="F326" s="15" t="s">
        <v>32</v>
      </c>
      <c r="G326" s="16">
        <v>0</v>
      </c>
      <c r="H326" s="17"/>
      <c r="I326" s="18" t="s">
        <v>33</v>
      </c>
      <c r="J326" s="19"/>
      <c r="K326" s="20">
        <v>0</v>
      </c>
      <c r="L326" s="19"/>
      <c r="M326" s="20">
        <v>0</v>
      </c>
      <c r="N326" s="19"/>
      <c r="O326" s="20">
        <v>0</v>
      </c>
      <c r="P326" s="19"/>
      <c r="Q326" s="20">
        <v>0</v>
      </c>
      <c r="R326" s="21">
        <v>0</v>
      </c>
    </row>
    <row r="327" spans="3:18" ht="24.75" customHeight="1" x14ac:dyDescent="0.3">
      <c r="C327" s="13">
        <f t="shared" si="4"/>
        <v>305</v>
      </c>
      <c r="D327" s="33" t="s">
        <v>316</v>
      </c>
      <c r="E327" s="14"/>
      <c r="F327" s="15" t="s">
        <v>32</v>
      </c>
      <c r="G327" s="16">
        <v>0</v>
      </c>
      <c r="H327" s="17"/>
      <c r="I327" s="18" t="s">
        <v>33</v>
      </c>
      <c r="J327" s="19"/>
      <c r="K327" s="20">
        <v>0</v>
      </c>
      <c r="L327" s="19"/>
      <c r="M327" s="20">
        <v>0</v>
      </c>
      <c r="N327" s="19"/>
      <c r="O327" s="20">
        <v>0</v>
      </c>
      <c r="P327" s="19"/>
      <c r="Q327" s="20">
        <v>0</v>
      </c>
      <c r="R327" s="21">
        <v>0</v>
      </c>
    </row>
    <row r="328" spans="3:18" ht="24.75" customHeight="1" x14ac:dyDescent="0.3">
      <c r="C328" s="13">
        <f t="shared" si="4"/>
        <v>306</v>
      </c>
      <c r="D328" s="33" t="s">
        <v>317</v>
      </c>
      <c r="E328" s="14"/>
      <c r="F328" s="15" t="s">
        <v>32</v>
      </c>
      <c r="G328" s="16">
        <v>0</v>
      </c>
      <c r="H328" s="17"/>
      <c r="I328" s="18" t="s">
        <v>33</v>
      </c>
      <c r="J328" s="19"/>
      <c r="K328" s="20">
        <v>0</v>
      </c>
      <c r="L328" s="19"/>
      <c r="M328" s="20">
        <v>0</v>
      </c>
      <c r="N328" s="19"/>
      <c r="O328" s="20">
        <v>0</v>
      </c>
      <c r="P328" s="19"/>
      <c r="Q328" s="20">
        <v>0</v>
      </c>
      <c r="R328" s="21">
        <v>0</v>
      </c>
    </row>
    <row r="329" spans="3:18" ht="24.75" customHeight="1" x14ac:dyDescent="0.3">
      <c r="C329" s="13">
        <f t="shared" si="4"/>
        <v>307</v>
      </c>
      <c r="D329" s="33" t="s">
        <v>318</v>
      </c>
      <c r="E329" s="14"/>
      <c r="F329" s="15" t="s">
        <v>32</v>
      </c>
      <c r="G329" s="16">
        <v>0</v>
      </c>
      <c r="H329" s="17"/>
      <c r="I329" s="18" t="s">
        <v>33</v>
      </c>
      <c r="J329" s="19"/>
      <c r="K329" s="20">
        <v>0</v>
      </c>
      <c r="L329" s="19"/>
      <c r="M329" s="20">
        <v>0</v>
      </c>
      <c r="N329" s="19"/>
      <c r="O329" s="20">
        <v>0</v>
      </c>
      <c r="P329" s="19"/>
      <c r="Q329" s="20">
        <v>0</v>
      </c>
      <c r="R329" s="21">
        <v>0</v>
      </c>
    </row>
    <row r="330" spans="3:18" ht="24.75" customHeight="1" x14ac:dyDescent="0.3">
      <c r="C330" s="13">
        <f t="shared" si="4"/>
        <v>308</v>
      </c>
      <c r="D330" s="33" t="s">
        <v>319</v>
      </c>
      <c r="E330" s="14"/>
      <c r="F330" s="15" t="s">
        <v>32</v>
      </c>
      <c r="G330" s="16">
        <v>0</v>
      </c>
      <c r="H330" s="17"/>
      <c r="I330" s="18" t="s">
        <v>33</v>
      </c>
      <c r="J330" s="19"/>
      <c r="K330" s="20">
        <v>0</v>
      </c>
      <c r="L330" s="19"/>
      <c r="M330" s="20">
        <v>0</v>
      </c>
      <c r="N330" s="19"/>
      <c r="O330" s="20">
        <v>0</v>
      </c>
      <c r="P330" s="19"/>
      <c r="Q330" s="20">
        <v>0</v>
      </c>
      <c r="R330" s="21">
        <v>0</v>
      </c>
    </row>
    <row r="331" spans="3:18" ht="24.75" customHeight="1" x14ac:dyDescent="0.3">
      <c r="C331" s="13">
        <f t="shared" si="4"/>
        <v>309</v>
      </c>
      <c r="D331" s="33" t="s">
        <v>320</v>
      </c>
      <c r="E331" s="14"/>
      <c r="F331" s="15" t="s">
        <v>32</v>
      </c>
      <c r="G331" s="16">
        <v>0</v>
      </c>
      <c r="H331" s="17"/>
      <c r="I331" s="18" t="s">
        <v>33</v>
      </c>
      <c r="J331" s="19"/>
      <c r="K331" s="20">
        <v>0</v>
      </c>
      <c r="L331" s="19"/>
      <c r="M331" s="20">
        <v>0</v>
      </c>
      <c r="N331" s="19"/>
      <c r="O331" s="20">
        <v>0</v>
      </c>
      <c r="P331" s="19"/>
      <c r="Q331" s="20">
        <v>0</v>
      </c>
      <c r="R331" s="21">
        <v>0</v>
      </c>
    </row>
    <row r="332" spans="3:18" ht="24.75" customHeight="1" x14ac:dyDescent="0.3">
      <c r="C332" s="13">
        <f t="shared" si="4"/>
        <v>310</v>
      </c>
      <c r="D332" s="33" t="s">
        <v>321</v>
      </c>
      <c r="E332" s="14"/>
      <c r="F332" s="15" t="s">
        <v>32</v>
      </c>
      <c r="G332" s="16">
        <v>0</v>
      </c>
      <c r="H332" s="17"/>
      <c r="I332" s="18" t="s">
        <v>33</v>
      </c>
      <c r="J332" s="19"/>
      <c r="K332" s="20">
        <v>0</v>
      </c>
      <c r="L332" s="19"/>
      <c r="M332" s="20">
        <v>0</v>
      </c>
      <c r="N332" s="19"/>
      <c r="O332" s="20">
        <v>0</v>
      </c>
      <c r="P332" s="19"/>
      <c r="Q332" s="20">
        <v>0</v>
      </c>
      <c r="R332" s="21">
        <v>0</v>
      </c>
    </row>
    <row r="333" spans="3:18" ht="24.75" customHeight="1" x14ac:dyDescent="0.3">
      <c r="C333" s="13">
        <f t="shared" si="4"/>
        <v>311</v>
      </c>
      <c r="D333" s="33" t="s">
        <v>322</v>
      </c>
      <c r="E333" s="14"/>
      <c r="F333" s="15" t="s">
        <v>32</v>
      </c>
      <c r="G333" s="16">
        <v>0</v>
      </c>
      <c r="H333" s="17"/>
      <c r="I333" s="18" t="s">
        <v>33</v>
      </c>
      <c r="J333" s="19"/>
      <c r="K333" s="20">
        <v>0</v>
      </c>
      <c r="L333" s="19"/>
      <c r="M333" s="20">
        <v>0</v>
      </c>
      <c r="N333" s="19"/>
      <c r="O333" s="20">
        <v>0</v>
      </c>
      <c r="P333" s="19"/>
      <c r="Q333" s="20">
        <v>0</v>
      </c>
      <c r="R333" s="21">
        <v>0</v>
      </c>
    </row>
    <row r="334" spans="3:18" ht="24.75" customHeight="1" x14ac:dyDescent="0.3">
      <c r="C334" s="13">
        <f t="shared" si="4"/>
        <v>312</v>
      </c>
      <c r="D334" s="33" t="s">
        <v>323</v>
      </c>
      <c r="E334" s="14"/>
      <c r="F334" s="15" t="s">
        <v>32</v>
      </c>
      <c r="G334" s="16">
        <v>0</v>
      </c>
      <c r="H334" s="17"/>
      <c r="I334" s="18" t="s">
        <v>33</v>
      </c>
      <c r="J334" s="19"/>
      <c r="K334" s="20">
        <v>0</v>
      </c>
      <c r="L334" s="19"/>
      <c r="M334" s="20">
        <v>0</v>
      </c>
      <c r="N334" s="19"/>
      <c r="O334" s="20">
        <v>0</v>
      </c>
      <c r="P334" s="19"/>
      <c r="Q334" s="20">
        <v>0</v>
      </c>
      <c r="R334" s="21">
        <v>0</v>
      </c>
    </row>
    <row r="335" spans="3:18" ht="24.75" customHeight="1" x14ac:dyDescent="0.3">
      <c r="C335" s="13">
        <f t="shared" si="4"/>
        <v>313</v>
      </c>
      <c r="D335" s="33" t="s">
        <v>324</v>
      </c>
      <c r="E335" s="14"/>
      <c r="F335" s="15" t="s">
        <v>32</v>
      </c>
      <c r="G335" s="16">
        <v>0</v>
      </c>
      <c r="H335" s="17"/>
      <c r="I335" s="18" t="s">
        <v>33</v>
      </c>
      <c r="J335" s="19"/>
      <c r="K335" s="20">
        <v>0</v>
      </c>
      <c r="L335" s="19"/>
      <c r="M335" s="20">
        <v>0</v>
      </c>
      <c r="N335" s="19"/>
      <c r="O335" s="20">
        <v>0</v>
      </c>
      <c r="P335" s="19"/>
      <c r="Q335" s="20">
        <v>0</v>
      </c>
      <c r="R335" s="21">
        <v>0</v>
      </c>
    </row>
    <row r="336" spans="3:18" ht="24.75" customHeight="1" x14ac:dyDescent="0.3">
      <c r="C336" s="13">
        <f t="shared" si="4"/>
        <v>314</v>
      </c>
      <c r="D336" s="33" t="s">
        <v>325</v>
      </c>
      <c r="E336" s="14"/>
      <c r="F336" s="15" t="s">
        <v>32</v>
      </c>
      <c r="G336" s="16">
        <v>0</v>
      </c>
      <c r="H336" s="17"/>
      <c r="I336" s="18" t="s">
        <v>33</v>
      </c>
      <c r="J336" s="19"/>
      <c r="K336" s="20">
        <v>0</v>
      </c>
      <c r="L336" s="19"/>
      <c r="M336" s="20">
        <v>0</v>
      </c>
      <c r="N336" s="19"/>
      <c r="O336" s="20">
        <v>0</v>
      </c>
      <c r="P336" s="19"/>
      <c r="Q336" s="20">
        <v>0</v>
      </c>
      <c r="R336" s="21">
        <v>0</v>
      </c>
    </row>
    <row r="337" spans="3:18" ht="24.75" customHeight="1" x14ac:dyDescent="0.3">
      <c r="C337" s="13">
        <f t="shared" si="4"/>
        <v>315</v>
      </c>
      <c r="D337" s="33" t="s">
        <v>326</v>
      </c>
      <c r="E337" s="14"/>
      <c r="F337" s="15" t="s">
        <v>32</v>
      </c>
      <c r="G337" s="16">
        <v>0</v>
      </c>
      <c r="H337" s="17"/>
      <c r="I337" s="18" t="s">
        <v>33</v>
      </c>
      <c r="J337" s="19"/>
      <c r="K337" s="20">
        <v>0</v>
      </c>
      <c r="L337" s="19"/>
      <c r="M337" s="20">
        <v>0</v>
      </c>
      <c r="N337" s="19"/>
      <c r="O337" s="20">
        <v>0</v>
      </c>
      <c r="P337" s="19"/>
      <c r="Q337" s="20">
        <v>0</v>
      </c>
      <c r="R337" s="21">
        <v>0</v>
      </c>
    </row>
    <row r="338" spans="3:18" ht="24.75" customHeight="1" x14ac:dyDescent="0.3">
      <c r="C338" s="13">
        <f t="shared" si="4"/>
        <v>316</v>
      </c>
      <c r="D338" s="33" t="s">
        <v>327</v>
      </c>
      <c r="E338" s="14"/>
      <c r="F338" s="15" t="s">
        <v>32</v>
      </c>
      <c r="G338" s="16">
        <v>0</v>
      </c>
      <c r="H338" s="17"/>
      <c r="I338" s="18" t="s">
        <v>33</v>
      </c>
      <c r="J338" s="19"/>
      <c r="K338" s="20">
        <v>0</v>
      </c>
      <c r="L338" s="19"/>
      <c r="M338" s="20">
        <v>0</v>
      </c>
      <c r="N338" s="19"/>
      <c r="O338" s="20">
        <v>0</v>
      </c>
      <c r="P338" s="19"/>
      <c r="Q338" s="20">
        <v>0</v>
      </c>
      <c r="R338" s="21">
        <v>0</v>
      </c>
    </row>
    <row r="339" spans="3:18" ht="24.75" customHeight="1" x14ac:dyDescent="0.3">
      <c r="C339" s="13">
        <f t="shared" si="4"/>
        <v>317</v>
      </c>
      <c r="D339" s="33" t="s">
        <v>328</v>
      </c>
      <c r="E339" s="14"/>
      <c r="F339" s="15" t="s">
        <v>32</v>
      </c>
      <c r="G339" s="16">
        <v>0</v>
      </c>
      <c r="H339" s="17"/>
      <c r="I339" s="18" t="s">
        <v>33</v>
      </c>
      <c r="J339" s="19"/>
      <c r="K339" s="20">
        <v>0</v>
      </c>
      <c r="L339" s="19"/>
      <c r="M339" s="20">
        <v>0</v>
      </c>
      <c r="N339" s="19"/>
      <c r="O339" s="20">
        <v>0</v>
      </c>
      <c r="P339" s="19"/>
      <c r="Q339" s="20">
        <v>0</v>
      </c>
      <c r="R339" s="21">
        <v>0</v>
      </c>
    </row>
    <row r="340" spans="3:18" ht="24.75" customHeight="1" x14ac:dyDescent="0.3">
      <c r="C340" s="13">
        <f t="shared" si="4"/>
        <v>318</v>
      </c>
      <c r="D340" s="33" t="s">
        <v>329</v>
      </c>
      <c r="E340" s="14"/>
      <c r="F340" s="15" t="s">
        <v>32</v>
      </c>
      <c r="G340" s="16">
        <v>0</v>
      </c>
      <c r="H340" s="17"/>
      <c r="I340" s="18" t="s">
        <v>33</v>
      </c>
      <c r="J340" s="19"/>
      <c r="K340" s="20">
        <v>0</v>
      </c>
      <c r="L340" s="19"/>
      <c r="M340" s="20">
        <v>0</v>
      </c>
      <c r="N340" s="19"/>
      <c r="O340" s="20">
        <v>0</v>
      </c>
      <c r="P340" s="19"/>
      <c r="Q340" s="20">
        <v>0</v>
      </c>
      <c r="R340" s="21">
        <v>0</v>
      </c>
    </row>
    <row r="341" spans="3:18" ht="24.75" customHeight="1" x14ac:dyDescent="0.3">
      <c r="C341" s="13">
        <f t="shared" si="4"/>
        <v>319</v>
      </c>
      <c r="D341" s="33" t="s">
        <v>330</v>
      </c>
      <c r="E341" s="14"/>
      <c r="F341" s="15" t="s">
        <v>32</v>
      </c>
      <c r="G341" s="16">
        <v>0</v>
      </c>
      <c r="H341" s="17"/>
      <c r="I341" s="18" t="s">
        <v>33</v>
      </c>
      <c r="J341" s="19"/>
      <c r="K341" s="20">
        <v>0</v>
      </c>
      <c r="L341" s="19"/>
      <c r="M341" s="20">
        <v>0</v>
      </c>
      <c r="N341" s="19"/>
      <c r="O341" s="20">
        <v>0</v>
      </c>
      <c r="P341" s="19"/>
      <c r="Q341" s="20">
        <v>0</v>
      </c>
      <c r="R341" s="21">
        <v>0</v>
      </c>
    </row>
    <row r="342" spans="3:18" ht="24.75" customHeight="1" x14ac:dyDescent="0.3">
      <c r="C342" s="13">
        <f t="shared" si="4"/>
        <v>320</v>
      </c>
      <c r="D342" s="33" t="s">
        <v>331</v>
      </c>
      <c r="E342" s="14"/>
      <c r="F342" s="15" t="s">
        <v>32</v>
      </c>
      <c r="G342" s="16">
        <v>0</v>
      </c>
      <c r="H342" s="17"/>
      <c r="I342" s="18" t="s">
        <v>33</v>
      </c>
      <c r="J342" s="19"/>
      <c r="K342" s="20">
        <v>0</v>
      </c>
      <c r="L342" s="19"/>
      <c r="M342" s="20">
        <v>0</v>
      </c>
      <c r="N342" s="19"/>
      <c r="O342" s="20">
        <v>0</v>
      </c>
      <c r="P342" s="19"/>
      <c r="Q342" s="20">
        <v>0</v>
      </c>
      <c r="R342" s="21">
        <v>0</v>
      </c>
    </row>
    <row r="343" spans="3:18" ht="24.75" customHeight="1" x14ac:dyDescent="0.3">
      <c r="C343" s="13">
        <f t="shared" si="4"/>
        <v>321</v>
      </c>
      <c r="D343" s="33" t="s">
        <v>332</v>
      </c>
      <c r="E343" s="14"/>
      <c r="F343" s="15" t="s">
        <v>32</v>
      </c>
      <c r="G343" s="16">
        <v>0</v>
      </c>
      <c r="H343" s="17"/>
      <c r="I343" s="18" t="s">
        <v>33</v>
      </c>
      <c r="J343" s="19"/>
      <c r="K343" s="20">
        <v>0</v>
      </c>
      <c r="L343" s="19"/>
      <c r="M343" s="20">
        <v>0</v>
      </c>
      <c r="N343" s="19"/>
      <c r="O343" s="20">
        <v>0</v>
      </c>
      <c r="P343" s="19"/>
      <c r="Q343" s="20">
        <v>0</v>
      </c>
      <c r="R343" s="21">
        <v>0</v>
      </c>
    </row>
    <row r="344" spans="3:18" ht="24.75" customHeight="1" x14ac:dyDescent="0.3">
      <c r="C344" s="13">
        <f t="shared" si="4"/>
        <v>322</v>
      </c>
      <c r="D344" s="33" t="s">
        <v>333</v>
      </c>
      <c r="E344" s="14"/>
      <c r="F344" s="15" t="s">
        <v>32</v>
      </c>
      <c r="G344" s="16">
        <v>0</v>
      </c>
      <c r="H344" s="17"/>
      <c r="I344" s="18" t="s">
        <v>33</v>
      </c>
      <c r="J344" s="19"/>
      <c r="K344" s="20">
        <v>0</v>
      </c>
      <c r="L344" s="19"/>
      <c r="M344" s="20">
        <v>0</v>
      </c>
      <c r="N344" s="19"/>
      <c r="O344" s="20">
        <v>0</v>
      </c>
      <c r="P344" s="19"/>
      <c r="Q344" s="20">
        <v>0</v>
      </c>
      <c r="R344" s="21">
        <v>0</v>
      </c>
    </row>
    <row r="345" spans="3:18" ht="24.75" customHeight="1" x14ac:dyDescent="0.3">
      <c r="C345" s="13">
        <f t="shared" ref="C345:C408" si="5">C344+1</f>
        <v>323</v>
      </c>
      <c r="D345" s="33" t="s">
        <v>334</v>
      </c>
      <c r="E345" s="14"/>
      <c r="F345" s="15" t="s">
        <v>32</v>
      </c>
      <c r="G345" s="16">
        <v>0</v>
      </c>
      <c r="H345" s="17"/>
      <c r="I345" s="18" t="s">
        <v>33</v>
      </c>
      <c r="J345" s="19"/>
      <c r="K345" s="20">
        <v>0</v>
      </c>
      <c r="L345" s="19"/>
      <c r="M345" s="20">
        <v>0</v>
      </c>
      <c r="N345" s="19"/>
      <c r="O345" s="20">
        <v>0</v>
      </c>
      <c r="P345" s="19"/>
      <c r="Q345" s="20">
        <v>0</v>
      </c>
      <c r="R345" s="21">
        <v>0</v>
      </c>
    </row>
    <row r="346" spans="3:18" ht="24.75" customHeight="1" x14ac:dyDescent="0.3">
      <c r="C346" s="13">
        <f t="shared" si="5"/>
        <v>324</v>
      </c>
      <c r="D346" s="33" t="s">
        <v>335</v>
      </c>
      <c r="E346" s="14"/>
      <c r="F346" s="15" t="s">
        <v>32</v>
      </c>
      <c r="G346" s="16">
        <v>0</v>
      </c>
      <c r="H346" s="17"/>
      <c r="I346" s="18" t="s">
        <v>33</v>
      </c>
      <c r="J346" s="19"/>
      <c r="K346" s="20">
        <v>0</v>
      </c>
      <c r="L346" s="19"/>
      <c r="M346" s="20">
        <v>0</v>
      </c>
      <c r="N346" s="19"/>
      <c r="O346" s="20">
        <v>0</v>
      </c>
      <c r="P346" s="19"/>
      <c r="Q346" s="20">
        <v>0</v>
      </c>
      <c r="R346" s="21">
        <v>0</v>
      </c>
    </row>
    <row r="347" spans="3:18" ht="24.75" customHeight="1" x14ac:dyDescent="0.3">
      <c r="C347" s="13">
        <f t="shared" si="5"/>
        <v>325</v>
      </c>
      <c r="D347" s="33" t="s">
        <v>336</v>
      </c>
      <c r="E347" s="14"/>
      <c r="F347" s="15" t="s">
        <v>32</v>
      </c>
      <c r="G347" s="16">
        <v>0</v>
      </c>
      <c r="H347" s="17"/>
      <c r="I347" s="18" t="s">
        <v>33</v>
      </c>
      <c r="J347" s="19"/>
      <c r="K347" s="20">
        <v>0</v>
      </c>
      <c r="L347" s="19"/>
      <c r="M347" s="20">
        <v>0</v>
      </c>
      <c r="N347" s="19"/>
      <c r="O347" s="20">
        <v>0</v>
      </c>
      <c r="P347" s="19"/>
      <c r="Q347" s="20">
        <v>0</v>
      </c>
      <c r="R347" s="21">
        <v>0</v>
      </c>
    </row>
    <row r="348" spans="3:18" ht="24.75" customHeight="1" x14ac:dyDescent="0.3">
      <c r="C348" s="13">
        <f t="shared" si="5"/>
        <v>326</v>
      </c>
      <c r="D348" s="33" t="s">
        <v>337</v>
      </c>
      <c r="E348" s="14"/>
      <c r="F348" s="15" t="s">
        <v>32</v>
      </c>
      <c r="G348" s="16">
        <v>0</v>
      </c>
      <c r="H348" s="17"/>
      <c r="I348" s="18" t="s">
        <v>33</v>
      </c>
      <c r="J348" s="19"/>
      <c r="K348" s="20">
        <v>0</v>
      </c>
      <c r="L348" s="19"/>
      <c r="M348" s="20">
        <v>0</v>
      </c>
      <c r="N348" s="19"/>
      <c r="O348" s="20">
        <v>0</v>
      </c>
      <c r="P348" s="19"/>
      <c r="Q348" s="20">
        <v>0</v>
      </c>
      <c r="R348" s="21">
        <v>0</v>
      </c>
    </row>
    <row r="349" spans="3:18" ht="24.75" customHeight="1" x14ac:dyDescent="0.3">
      <c r="C349" s="13">
        <f t="shared" si="5"/>
        <v>327</v>
      </c>
      <c r="D349" s="33" t="s">
        <v>338</v>
      </c>
      <c r="E349" s="14"/>
      <c r="F349" s="15" t="s">
        <v>32</v>
      </c>
      <c r="G349" s="16">
        <v>0</v>
      </c>
      <c r="H349" s="17"/>
      <c r="I349" s="18" t="s">
        <v>33</v>
      </c>
      <c r="J349" s="19"/>
      <c r="K349" s="20">
        <v>0</v>
      </c>
      <c r="L349" s="19"/>
      <c r="M349" s="20">
        <v>0</v>
      </c>
      <c r="N349" s="19"/>
      <c r="O349" s="20">
        <v>0</v>
      </c>
      <c r="P349" s="19"/>
      <c r="Q349" s="20">
        <v>0</v>
      </c>
      <c r="R349" s="21">
        <v>0</v>
      </c>
    </row>
    <row r="350" spans="3:18" ht="24.75" customHeight="1" x14ac:dyDescent="0.3">
      <c r="C350" s="13">
        <f t="shared" si="5"/>
        <v>328</v>
      </c>
      <c r="D350" s="33" t="s">
        <v>339</v>
      </c>
      <c r="E350" s="14"/>
      <c r="F350" s="15" t="s">
        <v>32</v>
      </c>
      <c r="G350" s="16">
        <v>0</v>
      </c>
      <c r="H350" s="17"/>
      <c r="I350" s="18" t="s">
        <v>33</v>
      </c>
      <c r="J350" s="19"/>
      <c r="K350" s="20">
        <v>0</v>
      </c>
      <c r="L350" s="19"/>
      <c r="M350" s="20">
        <v>0</v>
      </c>
      <c r="N350" s="19"/>
      <c r="O350" s="20">
        <v>0</v>
      </c>
      <c r="P350" s="19"/>
      <c r="Q350" s="20">
        <v>0</v>
      </c>
      <c r="R350" s="21">
        <v>0</v>
      </c>
    </row>
    <row r="351" spans="3:18" ht="24.75" customHeight="1" x14ac:dyDescent="0.3">
      <c r="C351" s="13">
        <f t="shared" si="5"/>
        <v>329</v>
      </c>
      <c r="D351" s="33" t="s">
        <v>340</v>
      </c>
      <c r="E351" s="14"/>
      <c r="F351" s="15" t="s">
        <v>32</v>
      </c>
      <c r="G351" s="16">
        <v>0</v>
      </c>
      <c r="H351" s="17"/>
      <c r="I351" s="18" t="s">
        <v>33</v>
      </c>
      <c r="J351" s="19"/>
      <c r="K351" s="20">
        <v>0</v>
      </c>
      <c r="L351" s="19"/>
      <c r="M351" s="20">
        <v>0</v>
      </c>
      <c r="N351" s="19"/>
      <c r="O351" s="20">
        <v>0</v>
      </c>
      <c r="P351" s="19"/>
      <c r="Q351" s="20">
        <v>0</v>
      </c>
      <c r="R351" s="21">
        <v>0</v>
      </c>
    </row>
    <row r="352" spans="3:18" ht="24.75" customHeight="1" x14ac:dyDescent="0.3">
      <c r="C352" s="13">
        <f t="shared" si="5"/>
        <v>330</v>
      </c>
      <c r="D352" s="34" t="s">
        <v>341</v>
      </c>
      <c r="E352" s="14"/>
      <c r="F352" s="15" t="s">
        <v>32</v>
      </c>
      <c r="G352" s="16">
        <v>0</v>
      </c>
      <c r="H352" s="17"/>
      <c r="I352" s="18" t="s">
        <v>33</v>
      </c>
      <c r="J352" s="19"/>
      <c r="K352" s="20">
        <v>0</v>
      </c>
      <c r="L352" s="19"/>
      <c r="M352" s="20">
        <v>0</v>
      </c>
      <c r="N352" s="19"/>
      <c r="O352" s="20">
        <v>0</v>
      </c>
      <c r="P352" s="19"/>
      <c r="Q352" s="20">
        <v>0</v>
      </c>
      <c r="R352" s="21">
        <v>0</v>
      </c>
    </row>
    <row r="353" spans="3:18" ht="24.75" customHeight="1" x14ac:dyDescent="0.3">
      <c r="C353" s="13">
        <f t="shared" si="5"/>
        <v>331</v>
      </c>
      <c r="D353" s="33" t="s">
        <v>342</v>
      </c>
      <c r="E353" s="14"/>
      <c r="F353" s="15" t="s">
        <v>32</v>
      </c>
      <c r="G353" s="16">
        <v>0</v>
      </c>
      <c r="H353" s="17"/>
      <c r="I353" s="18" t="s">
        <v>33</v>
      </c>
      <c r="J353" s="19"/>
      <c r="K353" s="20">
        <v>0</v>
      </c>
      <c r="L353" s="19"/>
      <c r="M353" s="20">
        <v>0</v>
      </c>
      <c r="N353" s="19"/>
      <c r="O353" s="20">
        <v>0</v>
      </c>
      <c r="P353" s="19"/>
      <c r="Q353" s="20">
        <v>0</v>
      </c>
      <c r="R353" s="21">
        <v>0</v>
      </c>
    </row>
    <row r="354" spans="3:18" ht="24.75" customHeight="1" x14ac:dyDescent="0.3">
      <c r="C354" s="13">
        <f t="shared" si="5"/>
        <v>332</v>
      </c>
      <c r="D354" s="34" t="s">
        <v>343</v>
      </c>
      <c r="E354" s="14"/>
      <c r="F354" s="15" t="s">
        <v>32</v>
      </c>
      <c r="G354" s="16">
        <v>0</v>
      </c>
      <c r="H354" s="17"/>
      <c r="I354" s="18" t="s">
        <v>33</v>
      </c>
      <c r="J354" s="19"/>
      <c r="K354" s="20">
        <v>0</v>
      </c>
      <c r="L354" s="19"/>
      <c r="M354" s="20">
        <v>0</v>
      </c>
      <c r="N354" s="19"/>
      <c r="O354" s="20">
        <v>0</v>
      </c>
      <c r="P354" s="19"/>
      <c r="Q354" s="20">
        <v>0</v>
      </c>
      <c r="R354" s="21">
        <v>0</v>
      </c>
    </row>
    <row r="355" spans="3:18" ht="24.75" customHeight="1" x14ac:dyDescent="0.3">
      <c r="C355" s="13">
        <f t="shared" si="5"/>
        <v>333</v>
      </c>
      <c r="D355" s="33" t="s">
        <v>344</v>
      </c>
      <c r="E355" s="14"/>
      <c r="F355" s="15" t="s">
        <v>32</v>
      </c>
      <c r="G355" s="16">
        <v>0</v>
      </c>
      <c r="H355" s="17"/>
      <c r="I355" s="18" t="s">
        <v>33</v>
      </c>
      <c r="J355" s="19"/>
      <c r="K355" s="20">
        <v>0</v>
      </c>
      <c r="L355" s="19"/>
      <c r="M355" s="20">
        <v>0</v>
      </c>
      <c r="N355" s="19"/>
      <c r="O355" s="20">
        <v>0</v>
      </c>
      <c r="P355" s="19"/>
      <c r="Q355" s="20">
        <v>0</v>
      </c>
      <c r="R355" s="21">
        <v>0</v>
      </c>
    </row>
    <row r="356" spans="3:18" ht="24.75" customHeight="1" x14ac:dyDescent="0.3">
      <c r="C356" s="13">
        <f t="shared" si="5"/>
        <v>334</v>
      </c>
      <c r="D356" s="33" t="s">
        <v>345</v>
      </c>
      <c r="E356" s="14"/>
      <c r="F356" s="15" t="s">
        <v>32</v>
      </c>
      <c r="G356" s="16">
        <v>0</v>
      </c>
      <c r="H356" s="17"/>
      <c r="I356" s="18" t="s">
        <v>33</v>
      </c>
      <c r="J356" s="19"/>
      <c r="K356" s="20">
        <v>0</v>
      </c>
      <c r="L356" s="19"/>
      <c r="M356" s="20">
        <v>0</v>
      </c>
      <c r="N356" s="19"/>
      <c r="O356" s="20">
        <v>0</v>
      </c>
      <c r="P356" s="19"/>
      <c r="Q356" s="20">
        <v>0</v>
      </c>
      <c r="R356" s="21">
        <v>0</v>
      </c>
    </row>
    <row r="357" spans="3:18" ht="24.75" customHeight="1" x14ac:dyDescent="0.3">
      <c r="C357" s="13">
        <f t="shared" si="5"/>
        <v>335</v>
      </c>
      <c r="D357" s="33" t="s">
        <v>346</v>
      </c>
      <c r="E357" s="14"/>
      <c r="F357" s="15" t="s">
        <v>32</v>
      </c>
      <c r="G357" s="16">
        <v>0</v>
      </c>
      <c r="H357" s="17"/>
      <c r="I357" s="18" t="s">
        <v>33</v>
      </c>
      <c r="J357" s="19"/>
      <c r="K357" s="20">
        <v>0</v>
      </c>
      <c r="L357" s="19"/>
      <c r="M357" s="20">
        <v>0</v>
      </c>
      <c r="N357" s="19"/>
      <c r="O357" s="20">
        <v>0</v>
      </c>
      <c r="P357" s="19"/>
      <c r="Q357" s="20">
        <v>0</v>
      </c>
      <c r="R357" s="21">
        <v>0</v>
      </c>
    </row>
    <row r="358" spans="3:18" ht="24.75" customHeight="1" x14ac:dyDescent="0.3">
      <c r="C358" s="13">
        <f t="shared" si="5"/>
        <v>336</v>
      </c>
      <c r="D358" s="33" t="s">
        <v>347</v>
      </c>
      <c r="E358" s="14"/>
      <c r="F358" s="15" t="s">
        <v>32</v>
      </c>
      <c r="G358" s="16">
        <v>0</v>
      </c>
      <c r="H358" s="17"/>
      <c r="I358" s="18" t="s">
        <v>33</v>
      </c>
      <c r="J358" s="19"/>
      <c r="K358" s="20">
        <v>0</v>
      </c>
      <c r="L358" s="19"/>
      <c r="M358" s="20">
        <v>0</v>
      </c>
      <c r="N358" s="19"/>
      <c r="O358" s="20">
        <v>0</v>
      </c>
      <c r="P358" s="19"/>
      <c r="Q358" s="20">
        <v>0</v>
      </c>
      <c r="R358" s="21">
        <v>0</v>
      </c>
    </row>
    <row r="359" spans="3:18" ht="24.75" customHeight="1" x14ac:dyDescent="0.3">
      <c r="C359" s="13">
        <f t="shared" si="5"/>
        <v>337</v>
      </c>
      <c r="D359" s="33" t="s">
        <v>348</v>
      </c>
      <c r="E359" s="14"/>
      <c r="F359" s="15" t="s">
        <v>32</v>
      </c>
      <c r="G359" s="16">
        <v>0</v>
      </c>
      <c r="H359" s="17"/>
      <c r="I359" s="18" t="s">
        <v>33</v>
      </c>
      <c r="J359" s="19"/>
      <c r="K359" s="20">
        <v>0</v>
      </c>
      <c r="L359" s="19"/>
      <c r="M359" s="20">
        <v>0</v>
      </c>
      <c r="N359" s="19"/>
      <c r="O359" s="20">
        <v>0</v>
      </c>
      <c r="P359" s="19"/>
      <c r="Q359" s="20">
        <v>0</v>
      </c>
      <c r="R359" s="21">
        <v>0</v>
      </c>
    </row>
    <row r="360" spans="3:18" ht="24.75" customHeight="1" x14ac:dyDescent="0.3">
      <c r="C360" s="13">
        <f t="shared" si="5"/>
        <v>338</v>
      </c>
      <c r="D360" s="33" t="s">
        <v>349</v>
      </c>
      <c r="E360" s="14"/>
      <c r="F360" s="15" t="s">
        <v>32</v>
      </c>
      <c r="G360" s="16">
        <v>0</v>
      </c>
      <c r="H360" s="17"/>
      <c r="I360" s="18" t="s">
        <v>33</v>
      </c>
      <c r="J360" s="19"/>
      <c r="K360" s="20">
        <v>0</v>
      </c>
      <c r="L360" s="19"/>
      <c r="M360" s="20">
        <v>0</v>
      </c>
      <c r="N360" s="19"/>
      <c r="O360" s="20">
        <v>0</v>
      </c>
      <c r="P360" s="19"/>
      <c r="Q360" s="20">
        <v>0</v>
      </c>
      <c r="R360" s="21">
        <v>0</v>
      </c>
    </row>
    <row r="361" spans="3:18" ht="24.75" customHeight="1" x14ac:dyDescent="0.3">
      <c r="C361" s="13">
        <f t="shared" si="5"/>
        <v>339</v>
      </c>
      <c r="D361" s="33" t="s">
        <v>350</v>
      </c>
      <c r="E361" s="14"/>
      <c r="F361" s="15" t="s">
        <v>32</v>
      </c>
      <c r="G361" s="16">
        <v>0</v>
      </c>
      <c r="H361" s="17"/>
      <c r="I361" s="18" t="s">
        <v>33</v>
      </c>
      <c r="J361" s="19"/>
      <c r="K361" s="20">
        <v>0</v>
      </c>
      <c r="L361" s="19"/>
      <c r="M361" s="20">
        <v>0</v>
      </c>
      <c r="N361" s="19"/>
      <c r="O361" s="20">
        <v>0</v>
      </c>
      <c r="P361" s="19"/>
      <c r="Q361" s="20">
        <v>0</v>
      </c>
      <c r="R361" s="21">
        <v>0</v>
      </c>
    </row>
    <row r="362" spans="3:18" ht="24.75" customHeight="1" x14ac:dyDescent="0.3">
      <c r="C362" s="13">
        <f t="shared" si="5"/>
        <v>340</v>
      </c>
      <c r="D362" s="34" t="s">
        <v>351</v>
      </c>
      <c r="E362" s="14"/>
      <c r="F362" s="15" t="s">
        <v>32</v>
      </c>
      <c r="G362" s="16">
        <v>0</v>
      </c>
      <c r="H362" s="17"/>
      <c r="I362" s="18" t="s">
        <v>33</v>
      </c>
      <c r="J362" s="19"/>
      <c r="K362" s="20">
        <v>0</v>
      </c>
      <c r="L362" s="19"/>
      <c r="M362" s="20">
        <v>0</v>
      </c>
      <c r="N362" s="19"/>
      <c r="O362" s="20">
        <v>0</v>
      </c>
      <c r="P362" s="19"/>
      <c r="Q362" s="20">
        <v>0</v>
      </c>
      <c r="R362" s="21">
        <v>0</v>
      </c>
    </row>
    <row r="363" spans="3:18" ht="24.75" customHeight="1" x14ac:dyDescent="0.3">
      <c r="C363" s="13">
        <f t="shared" si="5"/>
        <v>341</v>
      </c>
      <c r="D363" s="33" t="s">
        <v>352</v>
      </c>
      <c r="E363" s="14"/>
      <c r="F363" s="15" t="s">
        <v>32</v>
      </c>
      <c r="G363" s="16">
        <v>0</v>
      </c>
      <c r="H363" s="17"/>
      <c r="I363" s="18" t="s">
        <v>33</v>
      </c>
      <c r="J363" s="19"/>
      <c r="K363" s="20">
        <v>0</v>
      </c>
      <c r="L363" s="19"/>
      <c r="M363" s="20">
        <v>0</v>
      </c>
      <c r="N363" s="19"/>
      <c r="O363" s="20">
        <v>0</v>
      </c>
      <c r="P363" s="19"/>
      <c r="Q363" s="20">
        <v>0</v>
      </c>
      <c r="R363" s="21">
        <v>0</v>
      </c>
    </row>
    <row r="364" spans="3:18" ht="24.75" customHeight="1" x14ac:dyDescent="0.3">
      <c r="C364" s="13">
        <f t="shared" si="5"/>
        <v>342</v>
      </c>
      <c r="D364" s="33" t="s">
        <v>353</v>
      </c>
      <c r="E364" s="14"/>
      <c r="F364" s="15" t="s">
        <v>32</v>
      </c>
      <c r="G364" s="16">
        <v>0</v>
      </c>
      <c r="H364" s="17"/>
      <c r="I364" s="18" t="s">
        <v>33</v>
      </c>
      <c r="J364" s="19"/>
      <c r="K364" s="20">
        <v>0</v>
      </c>
      <c r="L364" s="19"/>
      <c r="M364" s="20">
        <v>0</v>
      </c>
      <c r="N364" s="19"/>
      <c r="O364" s="20">
        <v>0</v>
      </c>
      <c r="P364" s="19"/>
      <c r="Q364" s="20">
        <v>0</v>
      </c>
      <c r="R364" s="21">
        <v>0</v>
      </c>
    </row>
    <row r="365" spans="3:18" ht="24.75" customHeight="1" x14ac:dyDescent="0.3">
      <c r="C365" s="13">
        <f t="shared" si="5"/>
        <v>343</v>
      </c>
      <c r="D365" s="33" t="s">
        <v>354</v>
      </c>
      <c r="E365" s="14"/>
      <c r="F365" s="15" t="s">
        <v>32</v>
      </c>
      <c r="G365" s="16">
        <v>0</v>
      </c>
      <c r="H365" s="17"/>
      <c r="I365" s="18" t="s">
        <v>33</v>
      </c>
      <c r="J365" s="19"/>
      <c r="K365" s="20">
        <v>0</v>
      </c>
      <c r="L365" s="19"/>
      <c r="M365" s="20">
        <v>0</v>
      </c>
      <c r="N365" s="19"/>
      <c r="O365" s="20">
        <v>0</v>
      </c>
      <c r="P365" s="19"/>
      <c r="Q365" s="20">
        <v>0</v>
      </c>
      <c r="R365" s="21">
        <v>0</v>
      </c>
    </row>
    <row r="366" spans="3:18" ht="24.75" customHeight="1" x14ac:dyDescent="0.3">
      <c r="C366" s="13">
        <f t="shared" si="5"/>
        <v>344</v>
      </c>
      <c r="D366" s="33" t="s">
        <v>355</v>
      </c>
      <c r="E366" s="14"/>
      <c r="F366" s="15" t="s">
        <v>32</v>
      </c>
      <c r="G366" s="16">
        <v>0</v>
      </c>
      <c r="H366" s="17"/>
      <c r="I366" s="18" t="s">
        <v>33</v>
      </c>
      <c r="J366" s="19"/>
      <c r="K366" s="20">
        <v>0</v>
      </c>
      <c r="L366" s="19"/>
      <c r="M366" s="20">
        <v>0</v>
      </c>
      <c r="N366" s="19"/>
      <c r="O366" s="20">
        <v>0</v>
      </c>
      <c r="P366" s="19"/>
      <c r="Q366" s="20">
        <v>0</v>
      </c>
      <c r="R366" s="21">
        <v>0</v>
      </c>
    </row>
    <row r="367" spans="3:18" ht="24.75" customHeight="1" x14ac:dyDescent="0.3">
      <c r="C367" s="13">
        <f t="shared" si="5"/>
        <v>345</v>
      </c>
      <c r="D367" s="33" t="s">
        <v>356</v>
      </c>
      <c r="E367" s="14"/>
      <c r="F367" s="15" t="s">
        <v>32</v>
      </c>
      <c r="G367" s="16">
        <v>0</v>
      </c>
      <c r="H367" s="17"/>
      <c r="I367" s="18" t="s">
        <v>33</v>
      </c>
      <c r="J367" s="19"/>
      <c r="K367" s="20">
        <v>0</v>
      </c>
      <c r="L367" s="19"/>
      <c r="M367" s="20">
        <v>0</v>
      </c>
      <c r="N367" s="19"/>
      <c r="O367" s="20">
        <v>0</v>
      </c>
      <c r="P367" s="19"/>
      <c r="Q367" s="20">
        <v>0</v>
      </c>
      <c r="R367" s="21">
        <v>0</v>
      </c>
    </row>
    <row r="368" spans="3:18" ht="24.75" customHeight="1" x14ac:dyDescent="0.3">
      <c r="C368" s="13">
        <f t="shared" si="5"/>
        <v>346</v>
      </c>
      <c r="D368" s="33" t="s">
        <v>357</v>
      </c>
      <c r="E368" s="14"/>
      <c r="F368" s="15" t="s">
        <v>32</v>
      </c>
      <c r="G368" s="16">
        <v>0</v>
      </c>
      <c r="H368" s="17"/>
      <c r="I368" s="18" t="s">
        <v>33</v>
      </c>
      <c r="J368" s="19"/>
      <c r="K368" s="20">
        <v>0</v>
      </c>
      <c r="L368" s="19"/>
      <c r="M368" s="20">
        <v>0</v>
      </c>
      <c r="N368" s="19"/>
      <c r="O368" s="20">
        <v>0</v>
      </c>
      <c r="P368" s="19"/>
      <c r="Q368" s="20">
        <v>0</v>
      </c>
      <c r="R368" s="21">
        <v>0</v>
      </c>
    </row>
    <row r="369" spans="3:18" ht="24.75" customHeight="1" x14ac:dyDescent="0.3">
      <c r="C369" s="13">
        <f t="shared" si="5"/>
        <v>347</v>
      </c>
      <c r="D369" s="33" t="s">
        <v>358</v>
      </c>
      <c r="E369" s="14"/>
      <c r="F369" s="15" t="s">
        <v>32</v>
      </c>
      <c r="G369" s="16">
        <v>0</v>
      </c>
      <c r="H369" s="17"/>
      <c r="I369" s="18" t="s">
        <v>33</v>
      </c>
      <c r="J369" s="19"/>
      <c r="K369" s="20">
        <v>0</v>
      </c>
      <c r="L369" s="19"/>
      <c r="M369" s="20">
        <v>0</v>
      </c>
      <c r="N369" s="19"/>
      <c r="O369" s="20">
        <v>0</v>
      </c>
      <c r="P369" s="19"/>
      <c r="Q369" s="20">
        <v>0</v>
      </c>
      <c r="R369" s="21">
        <v>0</v>
      </c>
    </row>
    <row r="370" spans="3:18" ht="24.75" customHeight="1" x14ac:dyDescent="0.3">
      <c r="C370" s="13">
        <f t="shared" si="5"/>
        <v>348</v>
      </c>
      <c r="D370" s="34" t="s">
        <v>359</v>
      </c>
      <c r="E370" s="14"/>
      <c r="F370" s="15" t="s">
        <v>32</v>
      </c>
      <c r="G370" s="16">
        <v>0</v>
      </c>
      <c r="H370" s="17"/>
      <c r="I370" s="18" t="s">
        <v>33</v>
      </c>
      <c r="J370" s="19"/>
      <c r="K370" s="20">
        <v>0</v>
      </c>
      <c r="L370" s="19"/>
      <c r="M370" s="20">
        <v>0</v>
      </c>
      <c r="N370" s="19"/>
      <c r="O370" s="20">
        <v>0</v>
      </c>
      <c r="P370" s="19"/>
      <c r="Q370" s="20">
        <v>0</v>
      </c>
      <c r="R370" s="21">
        <v>0</v>
      </c>
    </row>
    <row r="371" spans="3:18" ht="24.75" customHeight="1" x14ac:dyDescent="0.3">
      <c r="C371" s="13">
        <f t="shared" si="5"/>
        <v>349</v>
      </c>
      <c r="D371" s="33" t="s">
        <v>360</v>
      </c>
      <c r="E371" s="14"/>
      <c r="F371" s="15" t="s">
        <v>32</v>
      </c>
      <c r="G371" s="16">
        <v>0</v>
      </c>
      <c r="H371" s="17"/>
      <c r="I371" s="18" t="s">
        <v>33</v>
      </c>
      <c r="J371" s="19"/>
      <c r="K371" s="20">
        <v>0</v>
      </c>
      <c r="L371" s="19"/>
      <c r="M371" s="20">
        <v>0</v>
      </c>
      <c r="N371" s="19"/>
      <c r="O371" s="20">
        <v>0</v>
      </c>
      <c r="P371" s="19"/>
      <c r="Q371" s="20">
        <v>0</v>
      </c>
      <c r="R371" s="21">
        <v>0</v>
      </c>
    </row>
    <row r="372" spans="3:18" ht="24.75" customHeight="1" x14ac:dyDescent="0.3">
      <c r="C372" s="13">
        <f t="shared" si="5"/>
        <v>350</v>
      </c>
      <c r="D372" s="33" t="s">
        <v>361</v>
      </c>
      <c r="E372" s="14"/>
      <c r="F372" s="15" t="s">
        <v>32</v>
      </c>
      <c r="G372" s="16">
        <v>0</v>
      </c>
      <c r="H372" s="17"/>
      <c r="I372" s="18" t="s">
        <v>33</v>
      </c>
      <c r="J372" s="19"/>
      <c r="K372" s="20">
        <v>0</v>
      </c>
      <c r="L372" s="19"/>
      <c r="M372" s="20">
        <v>0</v>
      </c>
      <c r="N372" s="19"/>
      <c r="O372" s="20">
        <v>0</v>
      </c>
      <c r="P372" s="19"/>
      <c r="Q372" s="20">
        <v>0</v>
      </c>
      <c r="R372" s="21">
        <v>0</v>
      </c>
    </row>
    <row r="373" spans="3:18" ht="24.75" customHeight="1" x14ac:dyDescent="0.3">
      <c r="C373" s="13">
        <f t="shared" si="5"/>
        <v>351</v>
      </c>
      <c r="D373" s="33" t="s">
        <v>362</v>
      </c>
      <c r="E373" s="14"/>
      <c r="F373" s="15" t="s">
        <v>32</v>
      </c>
      <c r="G373" s="16">
        <v>0</v>
      </c>
      <c r="H373" s="17"/>
      <c r="I373" s="18" t="s">
        <v>33</v>
      </c>
      <c r="J373" s="19"/>
      <c r="K373" s="20">
        <v>0</v>
      </c>
      <c r="L373" s="19"/>
      <c r="M373" s="20">
        <v>0</v>
      </c>
      <c r="N373" s="19"/>
      <c r="O373" s="20">
        <v>0</v>
      </c>
      <c r="P373" s="19"/>
      <c r="Q373" s="20">
        <v>0</v>
      </c>
      <c r="R373" s="21">
        <v>0</v>
      </c>
    </row>
    <row r="374" spans="3:18" ht="24.75" customHeight="1" x14ac:dyDescent="0.3">
      <c r="C374" s="13">
        <f t="shared" si="5"/>
        <v>352</v>
      </c>
      <c r="D374" s="33" t="s">
        <v>363</v>
      </c>
      <c r="E374" s="14"/>
      <c r="F374" s="15" t="s">
        <v>32</v>
      </c>
      <c r="G374" s="16">
        <v>0</v>
      </c>
      <c r="H374" s="17"/>
      <c r="I374" s="18" t="s">
        <v>33</v>
      </c>
      <c r="J374" s="19"/>
      <c r="K374" s="20">
        <v>0</v>
      </c>
      <c r="L374" s="19"/>
      <c r="M374" s="20">
        <v>0</v>
      </c>
      <c r="N374" s="19"/>
      <c r="O374" s="20">
        <v>0</v>
      </c>
      <c r="P374" s="19"/>
      <c r="Q374" s="20">
        <v>0</v>
      </c>
      <c r="R374" s="21">
        <v>0</v>
      </c>
    </row>
    <row r="375" spans="3:18" ht="24.75" customHeight="1" x14ac:dyDescent="0.3">
      <c r="C375" s="13">
        <f t="shared" si="5"/>
        <v>353</v>
      </c>
      <c r="D375" s="33" t="s">
        <v>364</v>
      </c>
      <c r="E375" s="14"/>
      <c r="F375" s="15" t="s">
        <v>32</v>
      </c>
      <c r="G375" s="16">
        <v>0</v>
      </c>
      <c r="H375" s="17"/>
      <c r="I375" s="18" t="s">
        <v>33</v>
      </c>
      <c r="J375" s="19"/>
      <c r="K375" s="20">
        <v>0</v>
      </c>
      <c r="L375" s="19"/>
      <c r="M375" s="20">
        <v>0</v>
      </c>
      <c r="N375" s="19"/>
      <c r="O375" s="20">
        <v>0</v>
      </c>
      <c r="P375" s="19"/>
      <c r="Q375" s="20">
        <v>0</v>
      </c>
      <c r="R375" s="21">
        <v>0</v>
      </c>
    </row>
    <row r="376" spans="3:18" ht="24.75" customHeight="1" x14ac:dyDescent="0.3">
      <c r="C376" s="13">
        <f t="shared" si="5"/>
        <v>354</v>
      </c>
      <c r="D376" s="34" t="s">
        <v>365</v>
      </c>
      <c r="E376" s="14"/>
      <c r="F376" s="15" t="s">
        <v>32</v>
      </c>
      <c r="G376" s="16">
        <v>0</v>
      </c>
      <c r="H376" s="17"/>
      <c r="I376" s="18" t="s">
        <v>33</v>
      </c>
      <c r="J376" s="19"/>
      <c r="K376" s="20">
        <v>0</v>
      </c>
      <c r="L376" s="19"/>
      <c r="M376" s="20">
        <v>0</v>
      </c>
      <c r="N376" s="19"/>
      <c r="O376" s="20">
        <v>0</v>
      </c>
      <c r="P376" s="19"/>
      <c r="Q376" s="20">
        <v>0</v>
      </c>
      <c r="R376" s="21">
        <v>0</v>
      </c>
    </row>
    <row r="377" spans="3:18" ht="24.75" customHeight="1" x14ac:dyDescent="0.3">
      <c r="C377" s="13">
        <f t="shared" si="5"/>
        <v>355</v>
      </c>
      <c r="D377" s="34" t="s">
        <v>366</v>
      </c>
      <c r="E377" s="14"/>
      <c r="F377" s="15" t="s">
        <v>32</v>
      </c>
      <c r="G377" s="16">
        <v>0</v>
      </c>
      <c r="H377" s="17"/>
      <c r="I377" s="18" t="s">
        <v>33</v>
      </c>
      <c r="J377" s="19"/>
      <c r="K377" s="20">
        <v>0</v>
      </c>
      <c r="L377" s="19"/>
      <c r="M377" s="20">
        <v>0</v>
      </c>
      <c r="N377" s="19"/>
      <c r="O377" s="20">
        <v>0</v>
      </c>
      <c r="P377" s="19"/>
      <c r="Q377" s="20">
        <v>0</v>
      </c>
      <c r="R377" s="21">
        <v>0</v>
      </c>
    </row>
    <row r="378" spans="3:18" ht="24.75" customHeight="1" x14ac:dyDescent="0.3">
      <c r="C378" s="13">
        <f t="shared" si="5"/>
        <v>356</v>
      </c>
      <c r="D378" s="34" t="s">
        <v>367</v>
      </c>
      <c r="E378" s="14"/>
      <c r="F378" s="15" t="s">
        <v>32</v>
      </c>
      <c r="G378" s="16">
        <v>0</v>
      </c>
      <c r="H378" s="17"/>
      <c r="I378" s="18" t="s">
        <v>33</v>
      </c>
      <c r="J378" s="19"/>
      <c r="K378" s="20">
        <v>0</v>
      </c>
      <c r="L378" s="19"/>
      <c r="M378" s="20">
        <v>0</v>
      </c>
      <c r="N378" s="19"/>
      <c r="O378" s="20">
        <v>0</v>
      </c>
      <c r="P378" s="19"/>
      <c r="Q378" s="20">
        <v>0</v>
      </c>
      <c r="R378" s="21">
        <v>0</v>
      </c>
    </row>
    <row r="379" spans="3:18" ht="24.75" customHeight="1" x14ac:dyDescent="0.3">
      <c r="C379" s="13">
        <f t="shared" si="5"/>
        <v>357</v>
      </c>
      <c r="D379" s="33" t="s">
        <v>368</v>
      </c>
      <c r="E379" s="14"/>
      <c r="F379" s="15" t="s">
        <v>32</v>
      </c>
      <c r="G379" s="16">
        <v>0</v>
      </c>
      <c r="H379" s="17"/>
      <c r="I379" s="18" t="s">
        <v>33</v>
      </c>
      <c r="J379" s="19"/>
      <c r="K379" s="20">
        <v>0</v>
      </c>
      <c r="L379" s="19"/>
      <c r="M379" s="20">
        <v>0</v>
      </c>
      <c r="N379" s="19"/>
      <c r="O379" s="20">
        <v>0</v>
      </c>
      <c r="P379" s="19"/>
      <c r="Q379" s="20">
        <v>0</v>
      </c>
      <c r="R379" s="21">
        <v>0</v>
      </c>
    </row>
    <row r="380" spans="3:18" ht="24.75" customHeight="1" x14ac:dyDescent="0.3">
      <c r="C380" s="13">
        <f t="shared" si="5"/>
        <v>358</v>
      </c>
      <c r="D380" s="33" t="s">
        <v>369</v>
      </c>
      <c r="E380" s="14"/>
      <c r="F380" s="15" t="s">
        <v>32</v>
      </c>
      <c r="G380" s="16">
        <v>0</v>
      </c>
      <c r="H380" s="17"/>
      <c r="I380" s="18" t="s">
        <v>33</v>
      </c>
      <c r="J380" s="19"/>
      <c r="K380" s="20">
        <v>0</v>
      </c>
      <c r="L380" s="19"/>
      <c r="M380" s="20">
        <v>0</v>
      </c>
      <c r="N380" s="19"/>
      <c r="O380" s="20">
        <v>0</v>
      </c>
      <c r="P380" s="19"/>
      <c r="Q380" s="20">
        <v>0</v>
      </c>
      <c r="R380" s="21">
        <v>0</v>
      </c>
    </row>
    <row r="381" spans="3:18" ht="24.75" customHeight="1" x14ac:dyDescent="0.3">
      <c r="C381" s="13">
        <f t="shared" si="5"/>
        <v>359</v>
      </c>
      <c r="D381" s="33" t="s">
        <v>370</v>
      </c>
      <c r="E381" s="14"/>
      <c r="F381" s="15" t="s">
        <v>32</v>
      </c>
      <c r="G381" s="16">
        <v>0</v>
      </c>
      <c r="H381" s="17"/>
      <c r="I381" s="18" t="s">
        <v>33</v>
      </c>
      <c r="J381" s="19"/>
      <c r="K381" s="20">
        <v>0</v>
      </c>
      <c r="L381" s="19"/>
      <c r="M381" s="20">
        <v>0</v>
      </c>
      <c r="N381" s="19"/>
      <c r="O381" s="20">
        <v>0</v>
      </c>
      <c r="P381" s="19"/>
      <c r="Q381" s="20">
        <v>0</v>
      </c>
      <c r="R381" s="21">
        <v>0</v>
      </c>
    </row>
    <row r="382" spans="3:18" ht="24.75" customHeight="1" x14ac:dyDescent="0.3">
      <c r="C382" s="13">
        <f t="shared" si="5"/>
        <v>360</v>
      </c>
      <c r="D382" s="33" t="s">
        <v>371</v>
      </c>
      <c r="E382" s="14"/>
      <c r="F382" s="15" t="s">
        <v>32</v>
      </c>
      <c r="G382" s="16">
        <v>0</v>
      </c>
      <c r="H382" s="17"/>
      <c r="I382" s="18" t="s">
        <v>33</v>
      </c>
      <c r="J382" s="19"/>
      <c r="K382" s="20">
        <v>0</v>
      </c>
      <c r="L382" s="19"/>
      <c r="M382" s="20">
        <v>0</v>
      </c>
      <c r="N382" s="19"/>
      <c r="O382" s="20">
        <v>0</v>
      </c>
      <c r="P382" s="19"/>
      <c r="Q382" s="20">
        <v>0</v>
      </c>
      <c r="R382" s="21">
        <v>0</v>
      </c>
    </row>
    <row r="383" spans="3:18" ht="24.75" customHeight="1" x14ac:dyDescent="0.3">
      <c r="C383" s="13">
        <f t="shared" si="5"/>
        <v>361</v>
      </c>
      <c r="D383" s="33" t="s">
        <v>372</v>
      </c>
      <c r="E383" s="14"/>
      <c r="F383" s="15" t="s">
        <v>32</v>
      </c>
      <c r="G383" s="16">
        <v>0</v>
      </c>
      <c r="H383" s="17"/>
      <c r="I383" s="18" t="s">
        <v>33</v>
      </c>
      <c r="J383" s="19"/>
      <c r="K383" s="20">
        <v>0</v>
      </c>
      <c r="L383" s="19"/>
      <c r="M383" s="20">
        <v>0</v>
      </c>
      <c r="N383" s="19"/>
      <c r="O383" s="20">
        <v>0</v>
      </c>
      <c r="P383" s="19"/>
      <c r="Q383" s="20">
        <v>0</v>
      </c>
      <c r="R383" s="21">
        <v>0</v>
      </c>
    </row>
    <row r="384" spans="3:18" ht="24.75" customHeight="1" x14ac:dyDescent="0.3">
      <c r="C384" s="13">
        <f t="shared" si="5"/>
        <v>362</v>
      </c>
      <c r="D384" s="33" t="s">
        <v>373</v>
      </c>
      <c r="E384" s="14"/>
      <c r="F384" s="15" t="s">
        <v>32</v>
      </c>
      <c r="G384" s="16">
        <v>0</v>
      </c>
      <c r="H384" s="17"/>
      <c r="I384" s="18" t="s">
        <v>33</v>
      </c>
      <c r="J384" s="19"/>
      <c r="K384" s="20">
        <v>0</v>
      </c>
      <c r="L384" s="19"/>
      <c r="M384" s="20">
        <v>0</v>
      </c>
      <c r="N384" s="19"/>
      <c r="O384" s="20">
        <v>0</v>
      </c>
      <c r="P384" s="19"/>
      <c r="Q384" s="20">
        <v>0</v>
      </c>
      <c r="R384" s="21">
        <v>0</v>
      </c>
    </row>
    <row r="385" spans="3:18" ht="24.75" customHeight="1" x14ac:dyDescent="0.3">
      <c r="C385" s="13">
        <f t="shared" si="5"/>
        <v>363</v>
      </c>
      <c r="D385" s="33" t="s">
        <v>374</v>
      </c>
      <c r="E385" s="14"/>
      <c r="F385" s="15" t="s">
        <v>32</v>
      </c>
      <c r="G385" s="16">
        <v>0</v>
      </c>
      <c r="H385" s="17"/>
      <c r="I385" s="18" t="s">
        <v>33</v>
      </c>
      <c r="J385" s="19"/>
      <c r="K385" s="20">
        <v>0</v>
      </c>
      <c r="L385" s="19"/>
      <c r="M385" s="20">
        <v>0</v>
      </c>
      <c r="N385" s="19"/>
      <c r="O385" s="20">
        <v>0</v>
      </c>
      <c r="P385" s="19"/>
      <c r="Q385" s="20">
        <v>0</v>
      </c>
      <c r="R385" s="21">
        <v>0</v>
      </c>
    </row>
    <row r="386" spans="3:18" ht="24.75" customHeight="1" x14ac:dyDescent="0.3">
      <c r="C386" s="13">
        <f t="shared" si="5"/>
        <v>364</v>
      </c>
      <c r="D386" s="34" t="s">
        <v>375</v>
      </c>
      <c r="E386" s="14"/>
      <c r="F386" s="15" t="s">
        <v>32</v>
      </c>
      <c r="G386" s="16">
        <v>0</v>
      </c>
      <c r="H386" s="17"/>
      <c r="I386" s="18" t="s">
        <v>33</v>
      </c>
      <c r="J386" s="19"/>
      <c r="K386" s="20">
        <v>0</v>
      </c>
      <c r="L386" s="19"/>
      <c r="M386" s="20">
        <v>0</v>
      </c>
      <c r="N386" s="19"/>
      <c r="O386" s="20">
        <v>0</v>
      </c>
      <c r="P386" s="19"/>
      <c r="Q386" s="20">
        <v>0</v>
      </c>
      <c r="R386" s="21">
        <v>0</v>
      </c>
    </row>
    <row r="387" spans="3:18" ht="24.75" customHeight="1" x14ac:dyDescent="0.3">
      <c r="C387" s="13">
        <f t="shared" si="5"/>
        <v>365</v>
      </c>
      <c r="D387" s="33" t="s">
        <v>376</v>
      </c>
      <c r="E387" s="14"/>
      <c r="F387" s="15" t="s">
        <v>32</v>
      </c>
      <c r="G387" s="16">
        <v>0</v>
      </c>
      <c r="H387" s="17"/>
      <c r="I387" s="18" t="s">
        <v>33</v>
      </c>
      <c r="J387" s="19"/>
      <c r="K387" s="20">
        <v>0</v>
      </c>
      <c r="L387" s="19"/>
      <c r="M387" s="20">
        <v>0</v>
      </c>
      <c r="N387" s="19"/>
      <c r="O387" s="20">
        <v>0</v>
      </c>
      <c r="P387" s="19"/>
      <c r="Q387" s="20">
        <v>0</v>
      </c>
      <c r="R387" s="21">
        <v>0</v>
      </c>
    </row>
    <row r="388" spans="3:18" ht="24.75" customHeight="1" x14ac:dyDescent="0.3">
      <c r="C388" s="13">
        <f t="shared" si="5"/>
        <v>366</v>
      </c>
      <c r="D388" s="33" t="s">
        <v>377</v>
      </c>
      <c r="E388" s="14"/>
      <c r="F388" s="15" t="s">
        <v>32</v>
      </c>
      <c r="G388" s="16">
        <v>0</v>
      </c>
      <c r="H388" s="17"/>
      <c r="I388" s="18" t="s">
        <v>33</v>
      </c>
      <c r="J388" s="19"/>
      <c r="K388" s="20">
        <v>0</v>
      </c>
      <c r="L388" s="19"/>
      <c r="M388" s="20">
        <v>0</v>
      </c>
      <c r="N388" s="19"/>
      <c r="O388" s="20">
        <v>0</v>
      </c>
      <c r="P388" s="19"/>
      <c r="Q388" s="20">
        <v>0</v>
      </c>
      <c r="R388" s="21">
        <v>0</v>
      </c>
    </row>
    <row r="389" spans="3:18" ht="24.75" customHeight="1" x14ac:dyDescent="0.3">
      <c r="C389" s="13">
        <f t="shared" si="5"/>
        <v>367</v>
      </c>
      <c r="D389" s="33" t="s">
        <v>378</v>
      </c>
      <c r="E389" s="14"/>
      <c r="F389" s="15" t="s">
        <v>32</v>
      </c>
      <c r="G389" s="16">
        <v>0</v>
      </c>
      <c r="H389" s="17"/>
      <c r="I389" s="18" t="s">
        <v>33</v>
      </c>
      <c r="J389" s="19"/>
      <c r="K389" s="20">
        <v>0</v>
      </c>
      <c r="L389" s="19"/>
      <c r="M389" s="20">
        <v>0</v>
      </c>
      <c r="N389" s="19"/>
      <c r="O389" s="20">
        <v>0</v>
      </c>
      <c r="P389" s="19"/>
      <c r="Q389" s="20">
        <v>0</v>
      </c>
      <c r="R389" s="21">
        <v>0</v>
      </c>
    </row>
    <row r="390" spans="3:18" ht="24.75" customHeight="1" x14ac:dyDescent="0.3">
      <c r="C390" s="13">
        <f t="shared" si="5"/>
        <v>368</v>
      </c>
      <c r="D390" s="34" t="s">
        <v>379</v>
      </c>
      <c r="E390" s="14"/>
      <c r="F390" s="15" t="s">
        <v>32</v>
      </c>
      <c r="G390" s="16">
        <v>0</v>
      </c>
      <c r="H390" s="17"/>
      <c r="I390" s="18" t="s">
        <v>33</v>
      </c>
      <c r="J390" s="19"/>
      <c r="K390" s="20">
        <v>0</v>
      </c>
      <c r="L390" s="19"/>
      <c r="M390" s="20">
        <v>0</v>
      </c>
      <c r="N390" s="19"/>
      <c r="O390" s="20">
        <v>0</v>
      </c>
      <c r="P390" s="19"/>
      <c r="Q390" s="20">
        <v>0</v>
      </c>
      <c r="R390" s="21">
        <v>0</v>
      </c>
    </row>
    <row r="391" spans="3:18" ht="24.75" customHeight="1" x14ac:dyDescent="0.3">
      <c r="C391" s="13">
        <f t="shared" si="5"/>
        <v>369</v>
      </c>
      <c r="D391" s="33" t="s">
        <v>380</v>
      </c>
      <c r="E391" s="14"/>
      <c r="F391" s="15" t="s">
        <v>32</v>
      </c>
      <c r="G391" s="16">
        <v>0</v>
      </c>
      <c r="H391" s="17"/>
      <c r="I391" s="18" t="s">
        <v>33</v>
      </c>
      <c r="J391" s="19"/>
      <c r="K391" s="20">
        <v>0</v>
      </c>
      <c r="L391" s="19"/>
      <c r="M391" s="20">
        <v>0</v>
      </c>
      <c r="N391" s="19"/>
      <c r="O391" s="20">
        <v>0</v>
      </c>
      <c r="P391" s="19"/>
      <c r="Q391" s="20">
        <v>0</v>
      </c>
      <c r="R391" s="21">
        <v>0</v>
      </c>
    </row>
    <row r="392" spans="3:18" ht="24.75" customHeight="1" x14ac:dyDescent="0.3">
      <c r="C392" s="13">
        <f t="shared" si="5"/>
        <v>370</v>
      </c>
      <c r="D392" s="34" t="s">
        <v>381</v>
      </c>
      <c r="E392" s="14"/>
      <c r="F392" s="15" t="s">
        <v>32</v>
      </c>
      <c r="G392" s="16">
        <v>0</v>
      </c>
      <c r="H392" s="17"/>
      <c r="I392" s="18" t="s">
        <v>33</v>
      </c>
      <c r="J392" s="19"/>
      <c r="K392" s="20">
        <v>0</v>
      </c>
      <c r="L392" s="19"/>
      <c r="M392" s="20">
        <v>0</v>
      </c>
      <c r="N392" s="19"/>
      <c r="O392" s="20">
        <v>0</v>
      </c>
      <c r="P392" s="19"/>
      <c r="Q392" s="20">
        <v>0</v>
      </c>
      <c r="R392" s="21">
        <v>0</v>
      </c>
    </row>
    <row r="393" spans="3:18" ht="24.75" customHeight="1" x14ac:dyDescent="0.3">
      <c r="C393" s="13">
        <f t="shared" si="5"/>
        <v>371</v>
      </c>
      <c r="D393" s="33" t="s">
        <v>382</v>
      </c>
      <c r="E393" s="14"/>
      <c r="F393" s="15" t="s">
        <v>32</v>
      </c>
      <c r="G393" s="16">
        <v>0</v>
      </c>
      <c r="H393" s="17"/>
      <c r="I393" s="18" t="s">
        <v>33</v>
      </c>
      <c r="J393" s="19"/>
      <c r="K393" s="20">
        <v>0</v>
      </c>
      <c r="L393" s="19"/>
      <c r="M393" s="20">
        <v>0</v>
      </c>
      <c r="N393" s="19"/>
      <c r="O393" s="20">
        <v>0</v>
      </c>
      <c r="P393" s="19"/>
      <c r="Q393" s="20">
        <v>0</v>
      </c>
      <c r="R393" s="21">
        <v>0</v>
      </c>
    </row>
    <row r="394" spans="3:18" ht="24.75" customHeight="1" x14ac:dyDescent="0.3">
      <c r="C394" s="13">
        <f t="shared" si="5"/>
        <v>372</v>
      </c>
      <c r="D394" s="33" t="s">
        <v>383</v>
      </c>
      <c r="E394" s="14"/>
      <c r="F394" s="15" t="s">
        <v>32</v>
      </c>
      <c r="G394" s="16">
        <v>0</v>
      </c>
      <c r="H394" s="17"/>
      <c r="I394" s="18" t="s">
        <v>33</v>
      </c>
      <c r="J394" s="19"/>
      <c r="K394" s="20">
        <v>0</v>
      </c>
      <c r="L394" s="19"/>
      <c r="M394" s="20">
        <v>0</v>
      </c>
      <c r="N394" s="19"/>
      <c r="O394" s="20">
        <v>0</v>
      </c>
      <c r="P394" s="19"/>
      <c r="Q394" s="20">
        <v>0</v>
      </c>
      <c r="R394" s="21">
        <v>0</v>
      </c>
    </row>
    <row r="395" spans="3:18" ht="24.75" customHeight="1" x14ac:dyDescent="0.3">
      <c r="C395" s="13">
        <f t="shared" si="5"/>
        <v>373</v>
      </c>
      <c r="D395" s="33" t="s">
        <v>384</v>
      </c>
      <c r="E395" s="14"/>
      <c r="F395" s="15" t="s">
        <v>32</v>
      </c>
      <c r="G395" s="16">
        <v>0</v>
      </c>
      <c r="H395" s="17"/>
      <c r="I395" s="18" t="s">
        <v>33</v>
      </c>
      <c r="J395" s="19"/>
      <c r="K395" s="20">
        <v>0</v>
      </c>
      <c r="L395" s="19"/>
      <c r="M395" s="20">
        <v>0</v>
      </c>
      <c r="N395" s="19"/>
      <c r="O395" s="20">
        <v>0</v>
      </c>
      <c r="P395" s="19"/>
      <c r="Q395" s="20">
        <v>0</v>
      </c>
      <c r="R395" s="21">
        <v>0</v>
      </c>
    </row>
    <row r="396" spans="3:18" ht="24.75" customHeight="1" x14ac:dyDescent="0.3">
      <c r="C396" s="13">
        <f t="shared" si="5"/>
        <v>374</v>
      </c>
      <c r="D396" s="33" t="str">
        <f>UPPER("SERVICIO Cambio de reten salida cardan")</f>
        <v>SERVICIO CAMBIO DE RETEN SALIDA CARDAN</v>
      </c>
      <c r="E396" s="14"/>
      <c r="F396" s="15" t="s">
        <v>32</v>
      </c>
      <c r="G396" s="16">
        <v>0</v>
      </c>
      <c r="H396" s="17"/>
      <c r="I396" s="18" t="s">
        <v>33</v>
      </c>
      <c r="J396" s="19"/>
      <c r="K396" s="20">
        <v>0</v>
      </c>
      <c r="L396" s="19"/>
      <c r="M396" s="20">
        <v>0</v>
      </c>
      <c r="N396" s="19"/>
      <c r="O396" s="20">
        <v>0</v>
      </c>
      <c r="P396" s="19"/>
      <c r="Q396" s="20">
        <v>0</v>
      </c>
      <c r="R396" s="21">
        <v>0</v>
      </c>
    </row>
    <row r="397" spans="3:18" ht="24.75" customHeight="1" x14ac:dyDescent="0.3">
      <c r="C397" s="13">
        <f t="shared" si="5"/>
        <v>375</v>
      </c>
      <c r="D397" s="33" t="s">
        <v>385</v>
      </c>
      <c r="E397" s="14"/>
      <c r="F397" s="15" t="s">
        <v>32</v>
      </c>
      <c r="G397" s="16">
        <v>0</v>
      </c>
      <c r="H397" s="17"/>
      <c r="I397" s="18" t="s">
        <v>33</v>
      </c>
      <c r="J397" s="19"/>
      <c r="K397" s="20">
        <v>0</v>
      </c>
      <c r="L397" s="19"/>
      <c r="M397" s="20">
        <v>0</v>
      </c>
      <c r="N397" s="19"/>
      <c r="O397" s="20">
        <v>0</v>
      </c>
      <c r="P397" s="19"/>
      <c r="Q397" s="20">
        <v>0</v>
      </c>
      <c r="R397" s="21">
        <v>0</v>
      </c>
    </row>
    <row r="398" spans="3:18" ht="24.75" customHeight="1" x14ac:dyDescent="0.3">
      <c r="C398" s="13">
        <f t="shared" si="5"/>
        <v>376</v>
      </c>
      <c r="D398" s="33" t="s">
        <v>386</v>
      </c>
      <c r="E398" s="14"/>
      <c r="F398" s="15" t="s">
        <v>32</v>
      </c>
      <c r="G398" s="16">
        <v>0</v>
      </c>
      <c r="H398" s="17"/>
      <c r="I398" s="18" t="s">
        <v>33</v>
      </c>
      <c r="J398" s="19"/>
      <c r="K398" s="20">
        <v>0</v>
      </c>
      <c r="L398" s="19"/>
      <c r="M398" s="20">
        <v>0</v>
      </c>
      <c r="N398" s="19"/>
      <c r="O398" s="20">
        <v>0</v>
      </c>
      <c r="P398" s="19"/>
      <c r="Q398" s="20">
        <v>0</v>
      </c>
      <c r="R398" s="21">
        <v>0</v>
      </c>
    </row>
    <row r="399" spans="3:18" ht="24.75" customHeight="1" x14ac:dyDescent="0.3">
      <c r="C399" s="13">
        <f t="shared" si="5"/>
        <v>377</v>
      </c>
      <c r="D399" s="33" t="s">
        <v>387</v>
      </c>
      <c r="E399" s="14"/>
      <c r="F399" s="15" t="s">
        <v>32</v>
      </c>
      <c r="G399" s="16">
        <v>0</v>
      </c>
      <c r="H399" s="17"/>
      <c r="I399" s="18" t="s">
        <v>33</v>
      </c>
      <c r="J399" s="19"/>
      <c r="K399" s="20">
        <v>0</v>
      </c>
      <c r="L399" s="19"/>
      <c r="M399" s="20">
        <v>0</v>
      </c>
      <c r="N399" s="19"/>
      <c r="O399" s="20">
        <v>0</v>
      </c>
      <c r="P399" s="19"/>
      <c r="Q399" s="20">
        <v>0</v>
      </c>
      <c r="R399" s="21">
        <v>0</v>
      </c>
    </row>
    <row r="400" spans="3:18" ht="24.75" customHeight="1" x14ac:dyDescent="0.3">
      <c r="C400" s="13">
        <f t="shared" si="5"/>
        <v>378</v>
      </c>
      <c r="D400" s="33" t="s">
        <v>383</v>
      </c>
      <c r="E400" s="14"/>
      <c r="F400" s="15" t="s">
        <v>32</v>
      </c>
      <c r="G400" s="16">
        <v>0</v>
      </c>
      <c r="H400" s="17"/>
      <c r="I400" s="18" t="s">
        <v>33</v>
      </c>
      <c r="J400" s="19"/>
      <c r="K400" s="20">
        <v>0</v>
      </c>
      <c r="L400" s="19"/>
      <c r="M400" s="20">
        <v>0</v>
      </c>
      <c r="N400" s="19"/>
      <c r="O400" s="20">
        <v>0</v>
      </c>
      <c r="P400" s="19"/>
      <c r="Q400" s="20">
        <v>0</v>
      </c>
      <c r="R400" s="21">
        <v>0</v>
      </c>
    </row>
    <row r="401" spans="3:18" ht="24.75" customHeight="1" x14ac:dyDescent="0.3">
      <c r="C401" s="13">
        <f t="shared" si="5"/>
        <v>379</v>
      </c>
      <c r="D401" s="33" t="s">
        <v>384</v>
      </c>
      <c r="E401" s="14"/>
      <c r="F401" s="15" t="s">
        <v>32</v>
      </c>
      <c r="G401" s="16">
        <v>0</v>
      </c>
      <c r="H401" s="17"/>
      <c r="I401" s="18" t="s">
        <v>33</v>
      </c>
      <c r="J401" s="19"/>
      <c r="K401" s="20">
        <v>0</v>
      </c>
      <c r="L401" s="19"/>
      <c r="M401" s="20">
        <v>0</v>
      </c>
      <c r="N401" s="19"/>
      <c r="O401" s="20">
        <v>0</v>
      </c>
      <c r="P401" s="19"/>
      <c r="Q401" s="20">
        <v>0</v>
      </c>
      <c r="R401" s="21">
        <v>0</v>
      </c>
    </row>
    <row r="402" spans="3:18" ht="24.75" customHeight="1" x14ac:dyDescent="0.3">
      <c r="C402" s="13">
        <f t="shared" si="5"/>
        <v>380</v>
      </c>
      <c r="D402" s="35" t="s">
        <v>388</v>
      </c>
      <c r="E402" s="14"/>
      <c r="F402" s="15" t="s">
        <v>32</v>
      </c>
      <c r="G402" s="16">
        <v>0</v>
      </c>
      <c r="H402" s="17"/>
      <c r="I402" s="18" t="s">
        <v>33</v>
      </c>
      <c r="J402" s="19"/>
      <c r="K402" s="20">
        <v>0</v>
      </c>
      <c r="L402" s="19"/>
      <c r="M402" s="20">
        <v>0</v>
      </c>
      <c r="N402" s="19"/>
      <c r="O402" s="20">
        <v>0</v>
      </c>
      <c r="P402" s="19"/>
      <c r="Q402" s="20">
        <v>0</v>
      </c>
      <c r="R402" s="21">
        <v>0</v>
      </c>
    </row>
    <row r="403" spans="3:18" ht="24.75" customHeight="1" x14ac:dyDescent="0.3">
      <c r="C403" s="13">
        <f t="shared" si="5"/>
        <v>381</v>
      </c>
      <c r="D403" s="35" t="s">
        <v>389</v>
      </c>
      <c r="E403" s="14"/>
      <c r="F403" s="15" t="s">
        <v>32</v>
      </c>
      <c r="G403" s="16">
        <v>0</v>
      </c>
      <c r="H403" s="17"/>
      <c r="I403" s="18" t="s">
        <v>33</v>
      </c>
      <c r="J403" s="19"/>
      <c r="K403" s="20">
        <v>0</v>
      </c>
      <c r="L403" s="19"/>
      <c r="M403" s="20">
        <v>0</v>
      </c>
      <c r="N403" s="19"/>
      <c r="O403" s="20">
        <v>0</v>
      </c>
      <c r="P403" s="19"/>
      <c r="Q403" s="20">
        <v>0</v>
      </c>
      <c r="R403" s="21">
        <v>0</v>
      </c>
    </row>
    <row r="404" spans="3:18" ht="24.75" customHeight="1" x14ac:dyDescent="0.3">
      <c r="C404" s="13">
        <f t="shared" si="5"/>
        <v>382</v>
      </c>
      <c r="D404" s="35" t="s">
        <v>390</v>
      </c>
      <c r="E404" s="14"/>
      <c r="F404" s="15" t="s">
        <v>32</v>
      </c>
      <c r="G404" s="16">
        <v>0</v>
      </c>
      <c r="H404" s="17"/>
      <c r="I404" s="18" t="s">
        <v>33</v>
      </c>
      <c r="J404" s="19"/>
      <c r="K404" s="20">
        <v>0</v>
      </c>
      <c r="L404" s="19"/>
      <c r="M404" s="20">
        <v>0</v>
      </c>
      <c r="N404" s="19"/>
      <c r="O404" s="20">
        <v>0</v>
      </c>
      <c r="P404" s="19"/>
      <c r="Q404" s="20">
        <v>0</v>
      </c>
      <c r="R404" s="21">
        <v>0</v>
      </c>
    </row>
    <row r="405" spans="3:18" ht="24.75" customHeight="1" x14ac:dyDescent="0.3">
      <c r="C405" s="13">
        <f t="shared" si="5"/>
        <v>383</v>
      </c>
      <c r="D405" s="35" t="s">
        <v>391</v>
      </c>
      <c r="E405" s="14"/>
      <c r="F405" s="15" t="s">
        <v>32</v>
      </c>
      <c r="G405" s="16">
        <v>0</v>
      </c>
      <c r="H405" s="17"/>
      <c r="I405" s="18" t="s">
        <v>33</v>
      </c>
      <c r="J405" s="19"/>
      <c r="K405" s="20">
        <v>0</v>
      </c>
      <c r="L405" s="19"/>
      <c r="M405" s="20">
        <v>0</v>
      </c>
      <c r="N405" s="19"/>
      <c r="O405" s="20">
        <v>0</v>
      </c>
      <c r="P405" s="19"/>
      <c r="Q405" s="20">
        <v>0</v>
      </c>
      <c r="R405" s="21">
        <v>0</v>
      </c>
    </row>
    <row r="406" spans="3:18" ht="24.75" customHeight="1" x14ac:dyDescent="0.3">
      <c r="C406" s="13">
        <f t="shared" si="5"/>
        <v>384</v>
      </c>
      <c r="D406" s="35" t="s">
        <v>392</v>
      </c>
      <c r="E406" s="14"/>
      <c r="F406" s="15" t="s">
        <v>32</v>
      </c>
      <c r="G406" s="16">
        <v>0</v>
      </c>
      <c r="H406" s="17"/>
      <c r="I406" s="18" t="s">
        <v>33</v>
      </c>
      <c r="J406" s="19"/>
      <c r="K406" s="20">
        <v>0</v>
      </c>
      <c r="L406" s="19"/>
      <c r="M406" s="20">
        <v>0</v>
      </c>
      <c r="N406" s="19"/>
      <c r="O406" s="20">
        <v>0</v>
      </c>
      <c r="P406" s="19"/>
      <c r="Q406" s="20">
        <v>0</v>
      </c>
      <c r="R406" s="21">
        <v>0</v>
      </c>
    </row>
    <row r="407" spans="3:18" ht="24.75" customHeight="1" x14ac:dyDescent="0.3">
      <c r="C407" s="13">
        <f t="shared" si="5"/>
        <v>385</v>
      </c>
      <c r="D407" s="35" t="s">
        <v>393</v>
      </c>
      <c r="E407" s="14"/>
      <c r="F407" s="15" t="s">
        <v>32</v>
      </c>
      <c r="G407" s="16">
        <v>0</v>
      </c>
      <c r="H407" s="17"/>
      <c r="I407" s="18" t="s">
        <v>33</v>
      </c>
      <c r="J407" s="19"/>
      <c r="K407" s="20">
        <v>0</v>
      </c>
      <c r="L407" s="19"/>
      <c r="M407" s="20">
        <v>0</v>
      </c>
      <c r="N407" s="19"/>
      <c r="O407" s="20">
        <v>0</v>
      </c>
      <c r="P407" s="19"/>
      <c r="Q407" s="20">
        <v>0</v>
      </c>
      <c r="R407" s="21">
        <v>0</v>
      </c>
    </row>
    <row r="408" spans="3:18" ht="24.75" customHeight="1" x14ac:dyDescent="0.3">
      <c r="C408" s="13">
        <f t="shared" si="5"/>
        <v>386</v>
      </c>
      <c r="D408" s="36" t="s">
        <v>394</v>
      </c>
      <c r="E408" s="14"/>
      <c r="F408" s="15" t="s">
        <v>32</v>
      </c>
      <c r="G408" s="16">
        <v>0</v>
      </c>
      <c r="H408" s="17"/>
      <c r="I408" s="18" t="s">
        <v>33</v>
      </c>
      <c r="J408" s="19"/>
      <c r="K408" s="20">
        <v>0</v>
      </c>
      <c r="L408" s="19"/>
      <c r="M408" s="20">
        <v>0</v>
      </c>
      <c r="N408" s="19"/>
      <c r="O408" s="20">
        <v>0</v>
      </c>
      <c r="P408" s="19"/>
      <c r="Q408" s="20">
        <v>0</v>
      </c>
      <c r="R408" s="21">
        <v>0</v>
      </c>
    </row>
    <row r="409" spans="3:18" ht="24.75" customHeight="1" x14ac:dyDescent="0.3">
      <c r="C409" s="13">
        <f t="shared" ref="C409:C436" si="6">C408+1</f>
        <v>387</v>
      </c>
      <c r="D409" s="35" t="s">
        <v>395</v>
      </c>
      <c r="E409" s="14"/>
      <c r="F409" s="15" t="s">
        <v>32</v>
      </c>
      <c r="G409" s="16">
        <v>0</v>
      </c>
      <c r="H409" s="17"/>
      <c r="I409" s="18" t="s">
        <v>33</v>
      </c>
      <c r="J409" s="19"/>
      <c r="K409" s="20">
        <v>0</v>
      </c>
      <c r="L409" s="19"/>
      <c r="M409" s="20">
        <v>0</v>
      </c>
      <c r="N409" s="19"/>
      <c r="O409" s="20">
        <v>0</v>
      </c>
      <c r="P409" s="19"/>
      <c r="Q409" s="20">
        <v>0</v>
      </c>
      <c r="R409" s="21">
        <v>0</v>
      </c>
    </row>
    <row r="410" spans="3:18" ht="24.75" customHeight="1" x14ac:dyDescent="0.3">
      <c r="C410" s="13">
        <f t="shared" si="6"/>
        <v>388</v>
      </c>
      <c r="D410" s="35" t="s">
        <v>396</v>
      </c>
      <c r="E410" s="14"/>
      <c r="F410" s="15" t="s">
        <v>32</v>
      </c>
      <c r="G410" s="16">
        <v>0</v>
      </c>
      <c r="H410" s="17"/>
      <c r="I410" s="18" t="s">
        <v>33</v>
      </c>
      <c r="J410" s="19"/>
      <c r="K410" s="20">
        <v>0</v>
      </c>
      <c r="L410" s="19"/>
      <c r="M410" s="20">
        <v>0</v>
      </c>
      <c r="N410" s="19"/>
      <c r="O410" s="20">
        <v>0</v>
      </c>
      <c r="P410" s="19"/>
      <c r="Q410" s="20">
        <v>0</v>
      </c>
      <c r="R410" s="21">
        <v>0</v>
      </c>
    </row>
    <row r="411" spans="3:18" ht="24.75" customHeight="1" x14ac:dyDescent="0.3">
      <c r="C411" s="13">
        <f t="shared" si="6"/>
        <v>389</v>
      </c>
      <c r="D411" s="35" t="s">
        <v>397</v>
      </c>
      <c r="E411" s="14"/>
      <c r="F411" s="15" t="s">
        <v>32</v>
      </c>
      <c r="G411" s="16">
        <v>0</v>
      </c>
      <c r="H411" s="17"/>
      <c r="I411" s="18" t="s">
        <v>33</v>
      </c>
      <c r="J411" s="19"/>
      <c r="K411" s="20">
        <v>0</v>
      </c>
      <c r="L411" s="19"/>
      <c r="M411" s="20">
        <v>0</v>
      </c>
      <c r="N411" s="19"/>
      <c r="O411" s="20">
        <v>0</v>
      </c>
      <c r="P411" s="19"/>
      <c r="Q411" s="20">
        <v>0</v>
      </c>
      <c r="R411" s="21">
        <v>0</v>
      </c>
    </row>
    <row r="412" spans="3:18" ht="24.75" customHeight="1" x14ac:dyDescent="0.3">
      <c r="C412" s="13">
        <f t="shared" si="6"/>
        <v>390</v>
      </c>
      <c r="D412" s="36" t="s">
        <v>398</v>
      </c>
      <c r="E412" s="14"/>
      <c r="F412" s="15" t="s">
        <v>32</v>
      </c>
      <c r="G412" s="16">
        <v>0</v>
      </c>
      <c r="H412" s="17"/>
      <c r="I412" s="18" t="s">
        <v>33</v>
      </c>
      <c r="J412" s="19"/>
      <c r="K412" s="20">
        <v>0</v>
      </c>
      <c r="L412" s="19"/>
      <c r="M412" s="20">
        <v>0</v>
      </c>
      <c r="N412" s="19"/>
      <c r="O412" s="20">
        <v>0</v>
      </c>
      <c r="P412" s="19"/>
      <c r="Q412" s="20">
        <v>0</v>
      </c>
      <c r="R412" s="21">
        <v>0</v>
      </c>
    </row>
    <row r="413" spans="3:18" ht="24.75" customHeight="1" x14ac:dyDescent="0.3">
      <c r="C413" s="13">
        <f t="shared" si="6"/>
        <v>391</v>
      </c>
      <c r="D413" s="30" t="s">
        <v>399</v>
      </c>
      <c r="E413" s="14"/>
      <c r="F413" s="15" t="s">
        <v>32</v>
      </c>
      <c r="G413" s="16">
        <v>0</v>
      </c>
      <c r="H413" s="17"/>
      <c r="I413" s="18" t="s">
        <v>33</v>
      </c>
      <c r="J413" s="19"/>
      <c r="K413" s="20">
        <v>0</v>
      </c>
      <c r="L413" s="19"/>
      <c r="M413" s="20">
        <v>0</v>
      </c>
      <c r="N413" s="19"/>
      <c r="O413" s="20">
        <v>0</v>
      </c>
      <c r="P413" s="19"/>
      <c r="Q413" s="20">
        <v>0</v>
      </c>
      <c r="R413" s="21">
        <v>0</v>
      </c>
    </row>
    <row r="414" spans="3:18" ht="24.75" customHeight="1" x14ac:dyDescent="0.3">
      <c r="C414" s="13">
        <f t="shared" si="6"/>
        <v>392</v>
      </c>
      <c r="D414" s="30" t="s">
        <v>400</v>
      </c>
      <c r="E414" s="14"/>
      <c r="F414" s="15" t="s">
        <v>32</v>
      </c>
      <c r="G414" s="16">
        <v>0</v>
      </c>
      <c r="H414" s="17"/>
      <c r="I414" s="18" t="s">
        <v>33</v>
      </c>
      <c r="J414" s="19"/>
      <c r="K414" s="20">
        <v>0</v>
      </c>
      <c r="L414" s="19"/>
      <c r="M414" s="20">
        <v>0</v>
      </c>
      <c r="N414" s="19"/>
      <c r="O414" s="20">
        <v>0</v>
      </c>
      <c r="P414" s="19"/>
      <c r="Q414" s="20">
        <v>0</v>
      </c>
      <c r="R414" s="21">
        <v>0</v>
      </c>
    </row>
    <row r="415" spans="3:18" ht="24.75" customHeight="1" x14ac:dyDescent="0.3">
      <c r="C415" s="13">
        <f t="shared" si="6"/>
        <v>393</v>
      </c>
      <c r="D415" s="30" t="s">
        <v>401</v>
      </c>
      <c r="E415" s="14"/>
      <c r="F415" s="15" t="s">
        <v>32</v>
      </c>
      <c r="G415" s="16">
        <v>0</v>
      </c>
      <c r="H415" s="17"/>
      <c r="I415" s="18" t="s">
        <v>33</v>
      </c>
      <c r="J415" s="19"/>
      <c r="K415" s="20">
        <v>0</v>
      </c>
      <c r="L415" s="19"/>
      <c r="M415" s="20">
        <v>0</v>
      </c>
      <c r="N415" s="19"/>
      <c r="O415" s="20">
        <v>0</v>
      </c>
      <c r="P415" s="19"/>
      <c r="Q415" s="20">
        <v>0</v>
      </c>
      <c r="R415" s="21">
        <v>0</v>
      </c>
    </row>
    <row r="416" spans="3:18" ht="28.2" x14ac:dyDescent="0.3">
      <c r="C416" s="13">
        <f t="shared" si="6"/>
        <v>394</v>
      </c>
      <c r="D416" s="30" t="s">
        <v>402</v>
      </c>
      <c r="E416" s="14"/>
      <c r="F416" s="15" t="s">
        <v>32</v>
      </c>
      <c r="G416" s="16">
        <v>0</v>
      </c>
      <c r="H416" s="17"/>
      <c r="I416" s="18" t="s">
        <v>33</v>
      </c>
      <c r="J416" s="19"/>
      <c r="K416" s="20">
        <v>0</v>
      </c>
      <c r="L416" s="19"/>
      <c r="M416" s="20">
        <v>0</v>
      </c>
      <c r="N416" s="19"/>
      <c r="O416" s="20">
        <v>0</v>
      </c>
      <c r="P416" s="19"/>
      <c r="Q416" s="20">
        <v>0</v>
      </c>
      <c r="R416" s="21">
        <v>0</v>
      </c>
    </row>
    <row r="417" spans="3:18" ht="28.2" x14ac:dyDescent="0.3">
      <c r="C417" s="13">
        <f t="shared" si="6"/>
        <v>395</v>
      </c>
      <c r="D417" s="30" t="s">
        <v>403</v>
      </c>
      <c r="E417" s="14"/>
      <c r="F417" s="15" t="s">
        <v>32</v>
      </c>
      <c r="G417" s="16">
        <v>0</v>
      </c>
      <c r="H417" s="17"/>
      <c r="I417" s="18" t="s">
        <v>33</v>
      </c>
      <c r="J417" s="19"/>
      <c r="K417" s="20">
        <v>0</v>
      </c>
      <c r="L417" s="19"/>
      <c r="M417" s="20">
        <v>0</v>
      </c>
      <c r="N417" s="19"/>
      <c r="O417" s="20">
        <v>0</v>
      </c>
      <c r="P417" s="19"/>
      <c r="Q417" s="20">
        <v>0</v>
      </c>
      <c r="R417" s="21">
        <v>0</v>
      </c>
    </row>
    <row r="418" spans="3:18" ht="24.75" customHeight="1" x14ac:dyDescent="0.3">
      <c r="C418" s="13">
        <f t="shared" si="6"/>
        <v>396</v>
      </c>
      <c r="D418" s="30" t="s">
        <v>404</v>
      </c>
      <c r="E418" s="14"/>
      <c r="F418" s="15" t="s">
        <v>32</v>
      </c>
      <c r="G418" s="16">
        <v>0</v>
      </c>
      <c r="H418" s="17"/>
      <c r="I418" s="18" t="s">
        <v>33</v>
      </c>
      <c r="J418" s="19"/>
      <c r="K418" s="20">
        <v>0</v>
      </c>
      <c r="L418" s="19"/>
      <c r="M418" s="20">
        <v>0</v>
      </c>
      <c r="N418" s="19"/>
      <c r="O418" s="20">
        <v>0</v>
      </c>
      <c r="P418" s="19"/>
      <c r="Q418" s="20">
        <v>0</v>
      </c>
      <c r="R418" s="21">
        <v>0</v>
      </c>
    </row>
    <row r="419" spans="3:18" ht="24.75" customHeight="1" x14ac:dyDescent="0.3">
      <c r="C419" s="13">
        <f t="shared" si="6"/>
        <v>397</v>
      </c>
      <c r="D419" s="30" t="s">
        <v>405</v>
      </c>
      <c r="E419" s="14"/>
      <c r="F419" s="15" t="s">
        <v>32</v>
      </c>
      <c r="G419" s="16">
        <v>0</v>
      </c>
      <c r="H419" s="17"/>
      <c r="I419" s="18" t="s">
        <v>33</v>
      </c>
      <c r="J419" s="19"/>
      <c r="K419" s="20">
        <v>0</v>
      </c>
      <c r="L419" s="19"/>
      <c r="M419" s="20">
        <v>0</v>
      </c>
      <c r="N419" s="19"/>
      <c r="O419" s="20">
        <v>0</v>
      </c>
      <c r="P419" s="19"/>
      <c r="Q419" s="20">
        <v>0</v>
      </c>
      <c r="R419" s="21">
        <v>0</v>
      </c>
    </row>
    <row r="420" spans="3:18" ht="24.75" customHeight="1" x14ac:dyDescent="0.3">
      <c r="C420" s="13">
        <f t="shared" si="6"/>
        <v>398</v>
      </c>
      <c r="D420" s="36" t="s">
        <v>406</v>
      </c>
      <c r="E420" s="14"/>
      <c r="F420" s="15" t="s">
        <v>32</v>
      </c>
      <c r="G420" s="16">
        <v>0</v>
      </c>
      <c r="H420" s="17"/>
      <c r="I420" s="18" t="s">
        <v>33</v>
      </c>
      <c r="J420" s="19"/>
      <c r="K420" s="20">
        <v>0</v>
      </c>
      <c r="L420" s="19"/>
      <c r="M420" s="20">
        <v>0</v>
      </c>
      <c r="N420" s="19"/>
      <c r="O420" s="20">
        <v>0</v>
      </c>
      <c r="P420" s="19"/>
      <c r="Q420" s="20">
        <v>0</v>
      </c>
      <c r="R420" s="21">
        <v>0</v>
      </c>
    </row>
    <row r="421" spans="3:18" ht="24.75" customHeight="1" x14ac:dyDescent="0.3">
      <c r="C421" s="13">
        <f t="shared" si="6"/>
        <v>399</v>
      </c>
      <c r="D421" s="36" t="s">
        <v>407</v>
      </c>
      <c r="E421" s="14"/>
      <c r="F421" s="15" t="s">
        <v>32</v>
      </c>
      <c r="G421" s="16">
        <v>0</v>
      </c>
      <c r="H421" s="17"/>
      <c r="I421" s="18" t="s">
        <v>33</v>
      </c>
      <c r="J421" s="19"/>
      <c r="K421" s="20">
        <v>0</v>
      </c>
      <c r="L421" s="19"/>
      <c r="M421" s="20">
        <v>0</v>
      </c>
      <c r="N421" s="19"/>
      <c r="O421" s="20">
        <v>0</v>
      </c>
      <c r="P421" s="19"/>
      <c r="Q421" s="20">
        <v>0</v>
      </c>
      <c r="R421" s="21">
        <v>0</v>
      </c>
    </row>
    <row r="422" spans="3:18" ht="24.75" customHeight="1" x14ac:dyDescent="0.3">
      <c r="C422" s="13">
        <f t="shared" si="6"/>
        <v>400</v>
      </c>
      <c r="D422" s="36" t="s">
        <v>408</v>
      </c>
      <c r="E422" s="14"/>
      <c r="F422" s="15" t="s">
        <v>32</v>
      </c>
      <c r="G422" s="16">
        <v>0</v>
      </c>
      <c r="H422" s="17"/>
      <c r="I422" s="18" t="s">
        <v>33</v>
      </c>
      <c r="J422" s="19"/>
      <c r="K422" s="20">
        <v>0</v>
      </c>
      <c r="L422" s="19"/>
      <c r="M422" s="20">
        <v>0</v>
      </c>
      <c r="N422" s="19"/>
      <c r="O422" s="20">
        <v>0</v>
      </c>
      <c r="P422" s="19"/>
      <c r="Q422" s="20">
        <v>0</v>
      </c>
      <c r="R422" s="21">
        <v>0</v>
      </c>
    </row>
    <row r="423" spans="3:18" ht="24.75" customHeight="1" x14ac:dyDescent="0.3">
      <c r="C423" s="13">
        <f t="shared" si="6"/>
        <v>401</v>
      </c>
      <c r="D423" s="36" t="s">
        <v>409</v>
      </c>
      <c r="E423" s="14"/>
      <c r="F423" s="15" t="s">
        <v>32</v>
      </c>
      <c r="G423" s="16">
        <v>0</v>
      </c>
      <c r="H423" s="17"/>
      <c r="I423" s="18" t="s">
        <v>33</v>
      </c>
      <c r="J423" s="19"/>
      <c r="K423" s="20">
        <v>0</v>
      </c>
      <c r="L423" s="19"/>
      <c r="M423" s="20">
        <v>0</v>
      </c>
      <c r="N423" s="19"/>
      <c r="O423" s="20">
        <v>0</v>
      </c>
      <c r="P423" s="19"/>
      <c r="Q423" s="20">
        <v>0</v>
      </c>
      <c r="R423" s="21">
        <v>0</v>
      </c>
    </row>
    <row r="424" spans="3:18" ht="24.75" customHeight="1" x14ac:dyDescent="0.3">
      <c r="C424" s="13">
        <f t="shared" si="6"/>
        <v>402</v>
      </c>
      <c r="D424" s="36" t="s">
        <v>410</v>
      </c>
      <c r="E424" s="14"/>
      <c r="F424" s="15" t="s">
        <v>32</v>
      </c>
      <c r="G424" s="16">
        <v>0</v>
      </c>
      <c r="H424" s="17"/>
      <c r="I424" s="18" t="s">
        <v>33</v>
      </c>
      <c r="J424" s="19"/>
      <c r="K424" s="20">
        <v>0</v>
      </c>
      <c r="L424" s="19"/>
      <c r="M424" s="20">
        <v>0</v>
      </c>
      <c r="N424" s="19"/>
      <c r="O424" s="20">
        <v>0</v>
      </c>
      <c r="P424" s="19"/>
      <c r="Q424" s="20">
        <v>0</v>
      </c>
      <c r="R424" s="21">
        <v>0</v>
      </c>
    </row>
    <row r="425" spans="3:18" ht="24.75" customHeight="1" x14ac:dyDescent="0.3">
      <c r="C425" s="13">
        <f t="shared" si="6"/>
        <v>403</v>
      </c>
      <c r="D425" s="36" t="s">
        <v>411</v>
      </c>
      <c r="E425" s="14"/>
      <c r="F425" s="15" t="s">
        <v>32</v>
      </c>
      <c r="G425" s="16">
        <v>0</v>
      </c>
      <c r="H425" s="17"/>
      <c r="I425" s="18" t="s">
        <v>33</v>
      </c>
      <c r="J425" s="19"/>
      <c r="K425" s="20">
        <v>0</v>
      </c>
      <c r="L425" s="19"/>
      <c r="M425" s="20">
        <v>0</v>
      </c>
      <c r="N425" s="19"/>
      <c r="O425" s="20">
        <v>0</v>
      </c>
      <c r="P425" s="19"/>
      <c r="Q425" s="20">
        <v>0</v>
      </c>
      <c r="R425" s="21">
        <v>0</v>
      </c>
    </row>
    <row r="426" spans="3:18" ht="24.75" customHeight="1" x14ac:dyDescent="0.3">
      <c r="C426" s="13">
        <f t="shared" si="6"/>
        <v>404</v>
      </c>
      <c r="D426" s="36" t="s">
        <v>412</v>
      </c>
      <c r="E426" s="14"/>
      <c r="F426" s="15" t="s">
        <v>32</v>
      </c>
      <c r="G426" s="16">
        <v>0</v>
      </c>
      <c r="H426" s="17"/>
      <c r="I426" s="18" t="s">
        <v>33</v>
      </c>
      <c r="J426" s="19"/>
      <c r="K426" s="20">
        <v>0</v>
      </c>
      <c r="L426" s="19"/>
      <c r="M426" s="20">
        <v>0</v>
      </c>
      <c r="N426" s="19"/>
      <c r="O426" s="20">
        <v>0</v>
      </c>
      <c r="P426" s="19"/>
      <c r="Q426" s="20">
        <v>0</v>
      </c>
      <c r="R426" s="21">
        <v>0</v>
      </c>
    </row>
    <row r="427" spans="3:18" ht="24.75" customHeight="1" x14ac:dyDescent="0.3">
      <c r="C427" s="13">
        <f t="shared" si="6"/>
        <v>405</v>
      </c>
      <c r="D427" s="36" t="s">
        <v>413</v>
      </c>
      <c r="E427" s="14"/>
      <c r="F427" s="15" t="s">
        <v>32</v>
      </c>
      <c r="G427" s="16">
        <v>0</v>
      </c>
      <c r="H427" s="17"/>
      <c r="I427" s="18" t="s">
        <v>33</v>
      </c>
      <c r="J427" s="19"/>
      <c r="K427" s="20">
        <v>0</v>
      </c>
      <c r="L427" s="19"/>
      <c r="M427" s="20">
        <v>0</v>
      </c>
      <c r="N427" s="19"/>
      <c r="O427" s="20">
        <v>0</v>
      </c>
      <c r="P427" s="19"/>
      <c r="Q427" s="20">
        <v>0</v>
      </c>
      <c r="R427" s="21">
        <v>0</v>
      </c>
    </row>
    <row r="428" spans="3:18" ht="24.75" customHeight="1" x14ac:dyDescent="0.3">
      <c r="C428" s="13">
        <f t="shared" si="6"/>
        <v>406</v>
      </c>
      <c r="D428" s="36" t="s">
        <v>414</v>
      </c>
      <c r="E428" s="14"/>
      <c r="F428" s="15" t="s">
        <v>32</v>
      </c>
      <c r="G428" s="16">
        <v>0</v>
      </c>
      <c r="H428" s="17"/>
      <c r="I428" s="18" t="s">
        <v>33</v>
      </c>
      <c r="J428" s="19"/>
      <c r="K428" s="20">
        <v>0</v>
      </c>
      <c r="L428" s="19"/>
      <c r="M428" s="20">
        <v>0</v>
      </c>
      <c r="N428" s="19"/>
      <c r="O428" s="20">
        <v>0</v>
      </c>
      <c r="P428" s="19"/>
      <c r="Q428" s="20">
        <v>0</v>
      </c>
      <c r="R428" s="21">
        <v>0</v>
      </c>
    </row>
    <row r="429" spans="3:18" ht="24.75" customHeight="1" x14ac:dyDescent="0.3">
      <c r="C429" s="13">
        <f t="shared" si="6"/>
        <v>407</v>
      </c>
      <c r="D429" s="36" t="s">
        <v>415</v>
      </c>
      <c r="E429" s="14"/>
      <c r="F429" s="15" t="s">
        <v>32</v>
      </c>
      <c r="G429" s="16">
        <v>0</v>
      </c>
      <c r="H429" s="17"/>
      <c r="I429" s="18" t="s">
        <v>33</v>
      </c>
      <c r="J429" s="19"/>
      <c r="K429" s="20">
        <v>0</v>
      </c>
      <c r="L429" s="19"/>
      <c r="M429" s="20">
        <v>0</v>
      </c>
      <c r="N429" s="19"/>
      <c r="O429" s="20">
        <v>0</v>
      </c>
      <c r="P429" s="19"/>
      <c r="Q429" s="20">
        <v>0</v>
      </c>
      <c r="R429" s="21">
        <v>0</v>
      </c>
    </row>
    <row r="430" spans="3:18" ht="24.75" customHeight="1" x14ac:dyDescent="0.3">
      <c r="C430" s="13">
        <f t="shared" si="6"/>
        <v>408</v>
      </c>
      <c r="D430" s="36" t="s">
        <v>416</v>
      </c>
      <c r="E430" s="14"/>
      <c r="F430" s="15" t="s">
        <v>32</v>
      </c>
      <c r="G430" s="16">
        <v>0</v>
      </c>
      <c r="H430" s="17"/>
      <c r="I430" s="18" t="s">
        <v>33</v>
      </c>
      <c r="J430" s="19"/>
      <c r="K430" s="20">
        <v>0</v>
      </c>
      <c r="L430" s="19"/>
      <c r="M430" s="20">
        <v>0</v>
      </c>
      <c r="N430" s="19"/>
      <c r="O430" s="20">
        <v>0</v>
      </c>
      <c r="P430" s="19"/>
      <c r="Q430" s="20">
        <v>0</v>
      </c>
      <c r="R430" s="21">
        <v>0</v>
      </c>
    </row>
    <row r="431" spans="3:18" ht="24.75" customHeight="1" x14ac:dyDescent="0.3">
      <c r="C431" s="13">
        <f t="shared" si="6"/>
        <v>409</v>
      </c>
      <c r="D431" s="30" t="s">
        <v>417</v>
      </c>
      <c r="E431" s="14"/>
      <c r="F431" s="15" t="s">
        <v>32</v>
      </c>
      <c r="G431" s="16">
        <v>0</v>
      </c>
      <c r="H431" s="17"/>
      <c r="I431" s="18" t="s">
        <v>33</v>
      </c>
      <c r="J431" s="19"/>
      <c r="K431" s="20">
        <v>0</v>
      </c>
      <c r="L431" s="19"/>
      <c r="M431" s="20">
        <v>0</v>
      </c>
      <c r="N431" s="19"/>
      <c r="O431" s="20">
        <v>0</v>
      </c>
      <c r="P431" s="19"/>
      <c r="Q431" s="20">
        <v>0</v>
      </c>
      <c r="R431" s="21">
        <v>0</v>
      </c>
    </row>
    <row r="432" spans="3:18" ht="24.75" customHeight="1" x14ac:dyDescent="0.3">
      <c r="C432" s="13">
        <f t="shared" si="6"/>
        <v>410</v>
      </c>
      <c r="D432" s="30" t="s">
        <v>418</v>
      </c>
      <c r="E432" s="14"/>
      <c r="F432" s="15" t="s">
        <v>32</v>
      </c>
      <c r="G432" s="16">
        <v>0</v>
      </c>
      <c r="H432" s="17"/>
      <c r="I432" s="18" t="s">
        <v>33</v>
      </c>
      <c r="J432" s="19"/>
      <c r="K432" s="20">
        <v>0</v>
      </c>
      <c r="L432" s="19"/>
      <c r="M432" s="20">
        <v>0</v>
      </c>
      <c r="N432" s="19"/>
      <c r="O432" s="20">
        <v>0</v>
      </c>
      <c r="P432" s="19"/>
      <c r="Q432" s="20">
        <v>0</v>
      </c>
      <c r="R432" s="21">
        <v>0</v>
      </c>
    </row>
    <row r="433" spans="1:18" ht="24.75" customHeight="1" x14ac:dyDescent="0.3">
      <c r="C433" s="13">
        <f t="shared" si="6"/>
        <v>411</v>
      </c>
      <c r="D433" s="30" t="s">
        <v>419</v>
      </c>
      <c r="E433" s="14"/>
      <c r="F433" s="15" t="s">
        <v>32</v>
      </c>
      <c r="G433" s="16">
        <v>0</v>
      </c>
      <c r="H433" s="17"/>
      <c r="I433" s="18" t="s">
        <v>33</v>
      </c>
      <c r="J433" s="19"/>
      <c r="K433" s="20">
        <v>0</v>
      </c>
      <c r="L433" s="19"/>
      <c r="M433" s="20">
        <v>0</v>
      </c>
      <c r="N433" s="19"/>
      <c r="O433" s="20">
        <v>0</v>
      </c>
      <c r="P433" s="19"/>
      <c r="Q433" s="20">
        <v>0</v>
      </c>
      <c r="R433" s="21">
        <v>0</v>
      </c>
    </row>
    <row r="434" spans="1:18" ht="24.75" customHeight="1" x14ac:dyDescent="0.3">
      <c r="C434" s="13">
        <f t="shared" si="6"/>
        <v>412</v>
      </c>
      <c r="D434" s="30" t="s">
        <v>420</v>
      </c>
      <c r="E434" s="14"/>
      <c r="F434" s="15" t="s">
        <v>32</v>
      </c>
      <c r="G434" s="16">
        <v>0</v>
      </c>
      <c r="H434" s="17"/>
      <c r="I434" s="18" t="s">
        <v>33</v>
      </c>
      <c r="J434" s="19"/>
      <c r="K434" s="20">
        <v>0</v>
      </c>
      <c r="L434" s="19"/>
      <c r="M434" s="20">
        <v>0</v>
      </c>
      <c r="N434" s="19"/>
      <c r="O434" s="20">
        <v>0</v>
      </c>
      <c r="P434" s="19"/>
      <c r="Q434" s="20">
        <v>0</v>
      </c>
      <c r="R434" s="21">
        <v>0</v>
      </c>
    </row>
    <row r="435" spans="1:18" ht="24.75" customHeight="1" x14ac:dyDescent="0.3">
      <c r="C435" s="13">
        <f t="shared" si="6"/>
        <v>413</v>
      </c>
      <c r="D435" s="37" t="s">
        <v>421</v>
      </c>
      <c r="E435" s="14"/>
      <c r="F435" s="15" t="s">
        <v>32</v>
      </c>
      <c r="G435" s="16">
        <v>0</v>
      </c>
      <c r="H435" s="17"/>
      <c r="I435" s="18" t="s">
        <v>33</v>
      </c>
      <c r="J435" s="19"/>
      <c r="K435" s="20">
        <v>0</v>
      </c>
      <c r="L435" s="19"/>
      <c r="M435" s="20">
        <v>0</v>
      </c>
      <c r="N435" s="19"/>
      <c r="O435" s="20">
        <v>0</v>
      </c>
      <c r="P435" s="19"/>
      <c r="Q435" s="20">
        <v>0</v>
      </c>
      <c r="R435" s="21">
        <v>0</v>
      </c>
    </row>
    <row r="436" spans="1:18" ht="24.75" customHeight="1" thickBot="1" x14ac:dyDescent="0.35">
      <c r="C436" s="13">
        <f t="shared" si="6"/>
        <v>414</v>
      </c>
      <c r="D436" s="38" t="s">
        <v>422</v>
      </c>
      <c r="E436" s="14"/>
      <c r="F436" s="15" t="s">
        <v>32</v>
      </c>
      <c r="G436" s="16">
        <v>0</v>
      </c>
      <c r="H436" s="17"/>
      <c r="I436" s="18" t="s">
        <v>33</v>
      </c>
      <c r="J436" s="19"/>
      <c r="K436" s="20">
        <v>0</v>
      </c>
      <c r="L436" s="19"/>
      <c r="M436" s="20">
        <v>0</v>
      </c>
      <c r="N436" s="19"/>
      <c r="O436" s="20">
        <v>0</v>
      </c>
      <c r="P436" s="19"/>
      <c r="Q436" s="20">
        <v>0</v>
      </c>
      <c r="R436" s="21">
        <v>0</v>
      </c>
    </row>
    <row r="437" spans="1:18" x14ac:dyDescent="0.3"/>
    <row r="438" spans="1:18" ht="24" customHeight="1" x14ac:dyDescent="0.3">
      <c r="C438" s="44" t="s">
        <v>34</v>
      </c>
      <c r="D438" s="45"/>
      <c r="E438" s="45"/>
      <c r="F438" s="45"/>
      <c r="G438" s="45"/>
      <c r="H438" s="45"/>
      <c r="I438" s="45"/>
      <c r="J438" s="45"/>
      <c r="K438" s="45"/>
      <c r="L438" s="45"/>
      <c r="M438" s="45"/>
      <c r="N438" s="45"/>
      <c r="O438" s="45"/>
      <c r="P438" s="45"/>
      <c r="Q438" s="45"/>
      <c r="R438" s="45"/>
    </row>
    <row r="439" spans="1:18" ht="163.5" customHeight="1" x14ac:dyDescent="0.3">
      <c r="C439" s="46" t="s">
        <v>35</v>
      </c>
      <c r="D439" s="47"/>
      <c r="E439" s="47"/>
      <c r="F439" s="47"/>
      <c r="G439" s="47"/>
      <c r="H439" s="47"/>
      <c r="I439" s="47"/>
      <c r="J439" s="47"/>
      <c r="K439" s="47"/>
      <c r="L439" s="47"/>
      <c r="M439" s="47"/>
      <c r="N439" s="47"/>
      <c r="O439" s="47"/>
      <c r="P439" s="47"/>
      <c r="Q439" s="47"/>
      <c r="R439" s="48"/>
    </row>
    <row r="440" spans="1:18" ht="8.25" customHeight="1" x14ac:dyDescent="0.3">
      <c r="B440" s="22"/>
      <c r="C440" s="22"/>
      <c r="D440" s="22"/>
      <c r="E440" s="22"/>
      <c r="F440" s="22"/>
      <c r="G440" s="22"/>
      <c r="H440" s="22"/>
      <c r="I440" s="22"/>
      <c r="J440" s="22"/>
      <c r="K440" s="22"/>
      <c r="L440" s="22"/>
      <c r="M440" s="22"/>
      <c r="N440" s="22"/>
      <c r="O440" s="22"/>
      <c r="P440" s="22"/>
      <c r="Q440" s="22"/>
      <c r="R440" s="23"/>
    </row>
    <row r="441" spans="1:18" ht="259.5" customHeight="1" x14ac:dyDescent="0.3">
      <c r="C441" s="49" t="s">
        <v>36</v>
      </c>
      <c r="D441" s="50"/>
      <c r="E441" s="50"/>
      <c r="F441" s="50"/>
      <c r="G441" s="50"/>
      <c r="H441" s="50"/>
      <c r="I441" s="50"/>
      <c r="J441" s="50"/>
      <c r="K441" s="50"/>
      <c r="L441" s="50"/>
      <c r="M441" s="50"/>
      <c r="N441" s="50"/>
      <c r="O441" s="50"/>
      <c r="P441" s="50"/>
      <c r="Q441" s="50"/>
      <c r="R441" s="51"/>
    </row>
    <row r="442" spans="1:18" s="1" customFormat="1" hidden="1" x14ac:dyDescent="0.3">
      <c r="A442" s="5"/>
      <c r="B442" s="24"/>
      <c r="C442" s="24"/>
      <c r="D442" s="24"/>
      <c r="E442" s="24"/>
      <c r="F442" s="24"/>
      <c r="G442" s="23"/>
      <c r="H442" s="23"/>
      <c r="I442" s="25"/>
      <c r="J442" s="25"/>
      <c r="K442" s="25"/>
      <c r="L442" s="25"/>
      <c r="M442" s="25"/>
      <c r="N442" s="23"/>
    </row>
    <row r="443" spans="1:18" s="1" customFormat="1" ht="15" customHeight="1" x14ac:dyDescent="0.3">
      <c r="A443" s="5"/>
      <c r="C443" s="52" t="s">
        <v>37</v>
      </c>
      <c r="D443" s="52"/>
      <c r="E443" s="52"/>
      <c r="F443" s="52"/>
      <c r="G443" s="23"/>
      <c r="H443" s="23"/>
      <c r="I443" s="25"/>
      <c r="J443" s="25"/>
      <c r="K443" s="25"/>
      <c r="L443" s="25"/>
      <c r="M443" s="25"/>
      <c r="N443" s="23"/>
    </row>
    <row r="444" spans="1:18" s="1" customFormat="1" x14ac:dyDescent="0.3">
      <c r="A444" s="5"/>
      <c r="B444" s="26"/>
      <c r="C444" s="52"/>
      <c r="D444" s="52"/>
      <c r="E444" s="52"/>
      <c r="F444" s="52"/>
      <c r="G444" s="23"/>
      <c r="H444" s="23"/>
      <c r="I444" s="25"/>
      <c r="J444" s="25"/>
      <c r="K444" s="25"/>
      <c r="L444" s="25"/>
      <c r="M444" s="25"/>
      <c r="N444" s="23"/>
    </row>
    <row r="445" spans="1:18" s="1" customFormat="1" ht="15" thickBot="1" x14ac:dyDescent="0.35">
      <c r="A445" s="5"/>
      <c r="B445" s="26"/>
      <c r="C445" s="53"/>
      <c r="D445" s="53"/>
      <c r="E445" s="53"/>
      <c r="F445" s="53"/>
      <c r="G445" s="23"/>
      <c r="H445" s="23"/>
      <c r="I445" s="25"/>
      <c r="J445" s="25"/>
      <c r="K445" s="25"/>
      <c r="L445" s="25"/>
      <c r="M445" s="25"/>
      <c r="N445" s="23"/>
    </row>
    <row r="446" spans="1:18" s="1" customFormat="1" x14ac:dyDescent="0.3">
      <c r="A446" s="5"/>
      <c r="C446" s="54" t="s">
        <v>38</v>
      </c>
      <c r="D446" s="54"/>
      <c r="E446" s="54"/>
      <c r="F446" s="54"/>
      <c r="G446" s="23"/>
      <c r="H446" s="23"/>
      <c r="I446" s="25"/>
      <c r="J446" s="25"/>
      <c r="K446" s="25"/>
      <c r="L446" s="25"/>
      <c r="M446" s="25"/>
      <c r="N446" s="23"/>
    </row>
    <row r="447" spans="1:18" s="1" customFormat="1" x14ac:dyDescent="0.3">
      <c r="A447" s="5"/>
      <c r="C447" s="55" t="s">
        <v>39</v>
      </c>
      <c r="D447" s="55"/>
      <c r="E447" s="55"/>
      <c r="F447" s="55"/>
      <c r="G447" s="23"/>
      <c r="H447" s="23"/>
      <c r="I447" s="25"/>
      <c r="J447" s="25"/>
      <c r="K447" s="25"/>
      <c r="L447" s="25"/>
      <c r="M447" s="25"/>
      <c r="N447" s="23"/>
    </row>
    <row r="448" spans="1:18" s="1" customFormat="1" ht="3.75" customHeight="1" x14ac:dyDescent="0.3">
      <c r="A448" s="5"/>
      <c r="B448" s="24"/>
      <c r="C448" s="24"/>
      <c r="D448" s="24"/>
      <c r="E448" s="24"/>
      <c r="F448" s="24"/>
      <c r="G448" s="23"/>
      <c r="H448" s="23"/>
      <c r="I448" s="25"/>
      <c r="J448" s="25"/>
      <c r="K448" s="25"/>
      <c r="L448" s="25"/>
      <c r="M448" s="25"/>
      <c r="N448" s="23"/>
    </row>
    <row r="449" spans="1:18" s="1" customFormat="1" x14ac:dyDescent="0.3">
      <c r="A449" s="5"/>
      <c r="C449" s="25" t="s">
        <v>40</v>
      </c>
      <c r="D449" s="24"/>
      <c r="E449" s="24"/>
      <c r="F449" s="24"/>
      <c r="G449" s="23"/>
      <c r="H449" s="23"/>
      <c r="I449" s="25"/>
      <c r="J449" s="25"/>
      <c r="K449" s="25"/>
      <c r="L449" s="25"/>
      <c r="M449" s="25"/>
      <c r="N449" s="23"/>
    </row>
    <row r="450" spans="1:18" s="1" customFormat="1" ht="7.5" customHeight="1" x14ac:dyDescent="0.25">
      <c r="A450" s="39"/>
      <c r="B450" s="39"/>
      <c r="C450" s="39"/>
      <c r="D450" s="39"/>
      <c r="E450" s="39"/>
      <c r="F450" s="39"/>
      <c r="G450" s="39"/>
      <c r="H450" s="39"/>
      <c r="I450" s="39"/>
      <c r="J450" s="39"/>
      <c r="K450" s="39"/>
      <c r="L450" s="39"/>
      <c r="M450" s="39"/>
      <c r="N450" s="39"/>
      <c r="O450" s="39"/>
      <c r="P450" s="39"/>
      <c r="Q450" s="39"/>
      <c r="R450" s="39"/>
    </row>
    <row r="451" spans="1:18" s="27" customFormat="1" ht="54" customHeight="1" x14ac:dyDescent="0.3">
      <c r="B451" s="28"/>
      <c r="C451" s="40" t="s">
        <v>41</v>
      </c>
      <c r="D451" s="40"/>
      <c r="E451" s="40"/>
      <c r="F451" s="40"/>
      <c r="G451" s="40"/>
      <c r="H451" s="40"/>
      <c r="I451" s="40"/>
      <c r="J451" s="40"/>
      <c r="K451" s="40"/>
      <c r="L451" s="40"/>
      <c r="M451" s="40"/>
      <c r="N451" s="40"/>
      <c r="O451" s="40"/>
      <c r="P451" s="40"/>
      <c r="Q451" s="40"/>
      <c r="R451" s="40"/>
    </row>
    <row r="452" spans="1:18" s="27" customFormat="1" x14ac:dyDescent="0.3">
      <c r="B452" s="41"/>
      <c r="C452" s="41"/>
      <c r="D452" s="41"/>
      <c r="E452" s="41"/>
      <c r="F452" s="41"/>
      <c r="G452" s="41"/>
      <c r="H452" s="41"/>
      <c r="I452" s="41"/>
      <c r="J452" s="41"/>
      <c r="K452" s="41"/>
      <c r="L452" s="41"/>
    </row>
    <row r="453" spans="1:18" s="27" customFormat="1" ht="24.75" customHeight="1" x14ac:dyDescent="0.3">
      <c r="B453" s="29"/>
      <c r="C453" s="42" t="s">
        <v>42</v>
      </c>
      <c r="D453" s="42"/>
      <c r="E453" s="42"/>
      <c r="F453" s="42"/>
      <c r="G453" s="42"/>
      <c r="H453" s="42"/>
      <c r="I453" s="42"/>
      <c r="J453" s="42"/>
      <c r="K453" s="42"/>
      <c r="L453" s="42"/>
      <c r="M453" s="42"/>
      <c r="N453" s="42"/>
      <c r="O453" s="42"/>
      <c r="P453" s="42"/>
      <c r="Q453" s="42"/>
      <c r="R453" s="42"/>
    </row>
    <row r="454" spans="1:18" ht="0" hidden="1" customHeight="1" x14ac:dyDescent="0.3">
      <c r="A454" s="43" t="s">
        <v>43</v>
      </c>
      <c r="B454" s="43"/>
      <c r="C454" s="43"/>
      <c r="D454" s="43"/>
      <c r="E454" s="43"/>
      <c r="F454" s="43"/>
      <c r="G454" s="43"/>
      <c r="H454" s="43"/>
      <c r="I454" s="43"/>
      <c r="J454" s="43"/>
      <c r="K454" s="43"/>
      <c r="L454" s="43"/>
      <c r="M454" s="43"/>
    </row>
    <row r="455" spans="1:18" x14ac:dyDescent="0.3"/>
    <row r="456" spans="1:18" x14ac:dyDescent="0.3"/>
    <row r="457" spans="1:18" x14ac:dyDescent="0.3"/>
    <row r="458" spans="1:18" x14ac:dyDescent="0.3"/>
    <row r="459" spans="1:18" x14ac:dyDescent="0.3"/>
    <row r="460" spans="1:18" x14ac:dyDescent="0.3"/>
    <row r="461" spans="1:18" x14ac:dyDescent="0.3"/>
    <row r="462" spans="1:18" x14ac:dyDescent="0.3"/>
    <row r="463" spans="1:18" x14ac:dyDescent="0.3"/>
    <row r="464" spans="1:18" x14ac:dyDescent="0.3"/>
    <row r="465" x14ac:dyDescent="0.3"/>
    <row r="466" x14ac:dyDescent="0.3"/>
    <row r="467" x14ac:dyDescent="0.3"/>
    <row r="468" x14ac:dyDescent="0.3"/>
    <row r="469" x14ac:dyDescent="0.3"/>
    <row r="470" x14ac:dyDescent="0.3"/>
    <row r="471" x14ac:dyDescent="0.3"/>
    <row r="472" x14ac:dyDescent="0.3"/>
    <row r="473" x14ac:dyDescent="0.3"/>
    <row r="474" x14ac:dyDescent="0.3"/>
    <row r="475" x14ac:dyDescent="0.3"/>
    <row r="476" x14ac:dyDescent="0.3"/>
    <row r="477" x14ac:dyDescent="0.3"/>
    <row r="478" x14ac:dyDescent="0.3"/>
    <row r="479" x14ac:dyDescent="0.3"/>
    <row r="480" x14ac:dyDescent="0.3"/>
    <row r="481" x14ac:dyDescent="0.3"/>
    <row r="482" x14ac:dyDescent="0.3"/>
    <row r="483" x14ac:dyDescent="0.3"/>
    <row r="484" x14ac:dyDescent="0.3"/>
    <row r="485" x14ac:dyDescent="0.3"/>
    <row r="486" x14ac:dyDescent="0.3"/>
    <row r="487" x14ac:dyDescent="0.3"/>
    <row r="488" x14ac:dyDescent="0.3"/>
    <row r="489" x14ac:dyDescent="0.3"/>
    <row r="490" x14ac:dyDescent="0.3"/>
    <row r="491" x14ac:dyDescent="0.3"/>
    <row r="492" x14ac:dyDescent="0.3"/>
    <row r="493" x14ac:dyDescent="0.3"/>
    <row r="494" x14ac:dyDescent="0.3"/>
    <row r="495" x14ac:dyDescent="0.3"/>
    <row r="496" x14ac:dyDescent="0.3"/>
    <row r="497" x14ac:dyDescent="0.3"/>
    <row r="498" x14ac:dyDescent="0.3"/>
    <row r="499" x14ac:dyDescent="0.3"/>
    <row r="500" x14ac:dyDescent="0.3"/>
    <row r="501" x14ac:dyDescent="0.3"/>
    <row r="502" x14ac:dyDescent="0.3"/>
    <row r="503" x14ac:dyDescent="0.3"/>
    <row r="504" x14ac:dyDescent="0.3"/>
    <row r="505" x14ac:dyDescent="0.3"/>
    <row r="506" x14ac:dyDescent="0.3"/>
    <row r="507" x14ac:dyDescent="0.3"/>
    <row r="508" x14ac:dyDescent="0.3"/>
    <row r="509" x14ac:dyDescent="0.3"/>
    <row r="510" x14ac:dyDescent="0.3"/>
    <row r="511" x14ac:dyDescent="0.3"/>
    <row r="512" x14ac:dyDescent="0.3"/>
    <row r="513" x14ac:dyDescent="0.3"/>
    <row r="514" x14ac:dyDescent="0.3"/>
    <row r="515" x14ac:dyDescent="0.3"/>
    <row r="516" x14ac:dyDescent="0.3"/>
    <row r="517" x14ac:dyDescent="0.3"/>
    <row r="518" x14ac:dyDescent="0.3"/>
    <row r="519" x14ac:dyDescent="0.3"/>
    <row r="520" x14ac:dyDescent="0.3"/>
    <row r="521" x14ac:dyDescent="0.3"/>
    <row r="522" x14ac:dyDescent="0.3"/>
    <row r="523" x14ac:dyDescent="0.3"/>
    <row r="524" x14ac:dyDescent="0.3"/>
    <row r="525" x14ac:dyDescent="0.3"/>
    <row r="526" x14ac:dyDescent="0.3"/>
    <row r="527" x14ac:dyDescent="0.3"/>
    <row r="528" x14ac:dyDescent="0.3"/>
    <row r="529" x14ac:dyDescent="0.3"/>
    <row r="530" x14ac:dyDescent="0.3"/>
    <row r="531" x14ac:dyDescent="0.3"/>
    <row r="532" x14ac:dyDescent="0.3"/>
    <row r="533" x14ac:dyDescent="0.3"/>
    <row r="534" x14ac:dyDescent="0.3"/>
    <row r="535" x14ac:dyDescent="0.3"/>
    <row r="536" x14ac:dyDescent="0.3"/>
    <row r="537" x14ac:dyDescent="0.3"/>
    <row r="538" x14ac:dyDescent="0.3"/>
    <row r="539" x14ac:dyDescent="0.3"/>
    <row r="540" x14ac:dyDescent="0.3"/>
    <row r="541" x14ac:dyDescent="0.3"/>
    <row r="542" x14ac:dyDescent="0.3"/>
    <row r="543" x14ac:dyDescent="0.3"/>
    <row r="544" x14ac:dyDescent="0.3"/>
    <row r="545" x14ac:dyDescent="0.3"/>
    <row r="547" x14ac:dyDescent="0.3"/>
    <row r="548" x14ac:dyDescent="0.3"/>
    <row r="549" x14ac:dyDescent="0.3"/>
    <row r="550" x14ac:dyDescent="0.3"/>
    <row r="551" x14ac:dyDescent="0.3"/>
    <row r="552" x14ac:dyDescent="0.3"/>
    <row r="553" x14ac:dyDescent="0.3"/>
    <row r="554" x14ac:dyDescent="0.3"/>
    <row r="555" x14ac:dyDescent="0.3"/>
    <row r="556" x14ac:dyDescent="0.3"/>
    <row r="557" x14ac:dyDescent="0.3"/>
    <row r="558" x14ac:dyDescent="0.3"/>
    <row r="559" x14ac:dyDescent="0.3"/>
    <row r="560" x14ac:dyDescent="0.3"/>
    <row r="561" x14ac:dyDescent="0.3"/>
    <row r="562" x14ac:dyDescent="0.3"/>
    <row r="563" x14ac:dyDescent="0.3"/>
  </sheetData>
  <sheetProtection algorithmName="SHA-512" hashValue="HQuzP2uNi9OufIM99tHeaJkYJyBhvK0Afk1VrrpIo5FYSFYUEAsJ3o8UxCmrbRgPMvnT+uRLRoxEjpjdkRX4Ew==" saltValue="cvXT+APDJAl4bmudXP3VxQ==" spinCount="100000" sheet="1" objects="1" scenarios="1"/>
  <mergeCells count="42">
    <mergeCell ref="C16:R16"/>
    <mergeCell ref="B2:B5"/>
    <mergeCell ref="C2:C5"/>
    <mergeCell ref="D2:P2"/>
    <mergeCell ref="Q2:R2"/>
    <mergeCell ref="D3:P3"/>
    <mergeCell ref="Q3:R3"/>
    <mergeCell ref="D4:P5"/>
    <mergeCell ref="Q4:R4"/>
    <mergeCell ref="Q5:R5"/>
    <mergeCell ref="C9:D9"/>
    <mergeCell ref="E9:F9"/>
    <mergeCell ref="I9:J9"/>
    <mergeCell ref="C12:R13"/>
    <mergeCell ref="C15:R15"/>
    <mergeCell ref="P21:Q21"/>
    <mergeCell ref="R21:R22"/>
    <mergeCell ref="C18:I18"/>
    <mergeCell ref="K18:R18"/>
    <mergeCell ref="C19:I19"/>
    <mergeCell ref="K19:R19"/>
    <mergeCell ref="C21:C22"/>
    <mergeCell ref="D21:D22"/>
    <mergeCell ref="E21:E22"/>
    <mergeCell ref="F21:F22"/>
    <mergeCell ref="G21:G22"/>
    <mergeCell ref="H21:H22"/>
    <mergeCell ref="C447:F447"/>
    <mergeCell ref="I21:I22"/>
    <mergeCell ref="J21:K21"/>
    <mergeCell ref="L21:M21"/>
    <mergeCell ref="N21:O21"/>
    <mergeCell ref="C438:R438"/>
    <mergeCell ref="C439:R439"/>
    <mergeCell ref="C441:R441"/>
    <mergeCell ref="C443:F445"/>
    <mergeCell ref="C446:F446"/>
    <mergeCell ref="A450:R450"/>
    <mergeCell ref="C451:R451"/>
    <mergeCell ref="B452:L452"/>
    <mergeCell ref="C453:R453"/>
    <mergeCell ref="A454:M454"/>
  </mergeCells>
  <conditionalFormatting sqref="I23:I436">
    <cfRule type="containsText" dxfId="4" priority="4" operator="containsText" text="OFERTA CON PRECIO ARTIFICIALMENTE BAJO">
      <formula>NOT(ISERROR(SEARCH("OFERTA CON PRECIO ARTIFICIALMENTE BAJO",I23)))</formula>
    </cfRule>
    <cfRule type="containsText" dxfId="3" priority="5" operator="containsText" text="VALOR MÍNIMO ACEPTABLE">
      <formula>NOT(ISERROR(SEARCH("VALOR MÍNIMO ACEPTABLE",I23)))</formula>
    </cfRule>
  </conditionalFormatting>
  <conditionalFormatting sqref="R23:R436">
    <cfRule type="cellIs" dxfId="2" priority="1" operator="lessThan">
      <formula>0</formula>
    </cfRule>
    <cfRule type="cellIs" dxfId="1" priority="2" operator="greaterThan">
      <formula>0</formula>
    </cfRule>
    <cfRule type="cellIs" dxfId="0" priority="3" operator="equal">
      <formula>0</formula>
    </cfRule>
  </conditionalFormatting>
  <dataValidations count="2">
    <dataValidation type="whole" allowBlank="1" showInputMessage="1" showErrorMessage="1" errorTitle="SUPERA EL PRESUPUESTO OFICIAL" sqref="E23:E436">
      <formula1>0</formula1>
      <formula2>100000000000</formula2>
    </dataValidation>
    <dataValidation type="whole" allowBlank="1" showInputMessage="1" showErrorMessage="1" sqref="H23:H436">
      <formula1>0</formula1>
      <formula2>E23</formula2>
    </dataValidation>
  </dataValidation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'C:\Users\Compras\Documents\COMPRAS PASANTIAS 2025 - copia 1\CH-CD-016 MANTENIMIENTO BUS\2. PUBLICACION\[09JUSTIFICACION DE PRECIOS ALTAMENTE BAJOS ABSr132_V5.xlsx]Hoja Aux'!#REF!</xm:f>
          </x14:formula1>
          <xm:sqref>J23:J436 L23:L436 N23:N436 P23:P436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PRECIOS BAJOS TRACTO SUCESIVO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Compras</dc:creator>
  <cp:lastModifiedBy>Compras</cp:lastModifiedBy>
  <dcterms:created xsi:type="dcterms:W3CDTF">2025-04-03T22:32:57Z</dcterms:created>
  <dcterms:modified xsi:type="dcterms:W3CDTF">2025-04-03T22:46:24Z</dcterms:modified>
</cp:coreProperties>
</file>