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Downloads\PUBLICACION\"/>
    </mc:Choice>
  </mc:AlternateContent>
  <workbookProtection workbookAlgorithmName="SHA-512" workbookHashValue="eJXqbG7iQZ1/Bj1dyTY4/9gTJl5rxTH4twJuOK7LhnZC4MLC1qsVDh1GOBg3cAy9dK5/xGFfFvluiF3H+FT2/g==" workbookSaltValue="dQTVjrqADYjogcR4VV0LlQ==" workbookSpinCount="100000" lockStructure="1"/>
  <bookViews>
    <workbookView xWindow="0" yWindow="0" windowWidth="23040" windowHeight="9195" tabRatio="876"/>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7" l="1"/>
  <c r="H15" i="7" l="1"/>
  <c r="J15" i="7"/>
  <c r="K15" i="7" s="1"/>
  <c r="L15" i="7"/>
  <c r="M15" i="7" s="1"/>
  <c r="H16" i="7"/>
  <c r="J16" i="7"/>
  <c r="L16" i="7"/>
  <c r="N16" i="7" s="1"/>
  <c r="K16" i="7" l="1"/>
  <c r="M16" i="7"/>
  <c r="O16" i="7" s="1"/>
  <c r="N15" i="7"/>
  <c r="O15" i="7" s="1"/>
  <c r="O21" i="7" l="1"/>
  <c r="L14" i="7" l="1"/>
  <c r="O17" i="7" s="1"/>
  <c r="J14" i="7"/>
  <c r="H14" i="7"/>
  <c r="M14" i="7" l="1"/>
  <c r="O22" i="7" s="1"/>
  <c r="O23" i="7" s="1"/>
  <c r="O19" i="7"/>
  <c r="K14" i="7"/>
  <c r="O24" i="7"/>
  <c r="O25" i="7" s="1"/>
  <c r="N14" i="7"/>
  <c r="O14" i="7" s="1"/>
  <c r="O20" i="7" l="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<sst xmlns="http://schemas.openxmlformats.org/spreadsheetml/2006/main" count="102" uniqueCount="85">
  <si>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</si>
  <si>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</si>
  <si>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</si>
  <si>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</si>
  <si>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</si>
  <si>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</si>
  <si>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</si>
  <si>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</si>
  <si>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</si>
  <si>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</si>
  <si>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</si>
  <si>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</si>
  <si>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</si>
  <si>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</si>
  <si>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</si>
  <si>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</si>
  <si>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</si>
  <si>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</si>
  <si>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</si>
  <si>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</si>
  <si>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</si>
  <si>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</si>
  <si>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</si>
  <si>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</si>
  <si>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</si>
  <si>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</si>
  <si>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</si>
  <si>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</si>
  <si>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</si>
  <si>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</si>
  <si>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</si>
  <si>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</si>
  <si>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</si>
  <si>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</si>
  <si>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</si>
  <si>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</si>
  <si>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</si>
  <si>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</si>
  <si>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</si>
  <si>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</si>
  <si>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</si>
  <si>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</si>
  <si>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</si>
  <si>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</si>
  <si>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</si>
  <si>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</si>
  <si>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</si>
  <si>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</si>
  <si>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</si>
  <si>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</si>
  <si>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</si>
  <si>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</si>
  <si>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</si>
  <si>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</si>
  <si>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</si>
  <si>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</si>
  <si>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</si>
  <si>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</si>
  <si>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</si>
  <si>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</si>
  <si>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</si>
  <si>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</si>
  <si>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</si>
  <si>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</si>
  <si>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</si>
  <si>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</si>
  <si>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</si>
  <si>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</si>
  <si>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</si>
  <si>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</si>
  <si>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</si>
  <si>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</si>
  <si>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</si>
  <si>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</si>
  <si>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</si>
  <si>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</si>
  <si>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</si>
  <si>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</si>
  <si>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</si>
  <si>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</si>
  <si>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</si>
  <si>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</si>
  <si>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Refrigerio tipo 1. Especificaciones:
Proteina 200 gramos, liquido 300 ml, y golosina, empacados en bolsa en forma individual, para lo cual se recomienda( Sándwich especial con jamón, queso, vegetales y salsas, acompañado de papas chips y jugo natural o gaseosa, sándwich en pan de hamburguesa con galantina de pavo o pernil de cerdo gaseosa personal, paquete de papas fritas y chocolatina)</t>
  </si>
  <si>
    <t xml:space="preserve">Servicio de almuerzo con las siguientes especificaciones: Entrada, plato fuerte, bebida y postre, El servicio incluye mesas, silletería, decoración, manteles, banqueteros, y demas propios de la antención del evento, para lo cual se recomienda (crema de verduras, arroz blanco, pollo y/o carne en champiñón, yuca frita, ensalada mixta y limonada natural, sopa de ajiaco pierna pernil con hogao arroz blanco y tajada de aguacate y limonada natural) </t>
  </si>
  <si>
    <t>Sevicio de Interprete de señas colombiana, con conocimiento amplio de la lengua de señas (Dos personas por hora, alternando cada 30 minutos para su descanso.)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</si>
</sst>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rgb="FF9C6500"/>
      <name val="Calibri"/>
      <family val="2"/>
      <scheme val="minor"/>
    </font>
    <font>
      <sz val="11"/>
      <color rgb="FF333333"/>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6"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cellStyleXfs>
  <cellXfs count="13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45" xfId="0" applyFont="1" applyBorder="1" applyAlignment="1">
      <alignment wrapText="1"/>
    </xf>
    <xf numFmtId="0" fontId="1"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40" fillId="0" borderId="0" xfId="0" applyFont="1" applyAlignment="1">
      <alignment horizontal="left" wrapText="1"/>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36"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54">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8"/>
    <cellStyle name="60% - Énfasis2" xfId="29" builtinId="36" customBuiltin="1"/>
    <cellStyle name="60% - Énfasis2 2" xfId="49"/>
    <cellStyle name="60% - Énfasis3" xfId="33" builtinId="40" customBuiltin="1"/>
    <cellStyle name="60% - Énfasis3 2" xfId="50"/>
    <cellStyle name="60% - Énfasis4" xfId="37" builtinId="44" customBuiltin="1"/>
    <cellStyle name="60% - Énfasis4 2" xfId="51"/>
    <cellStyle name="60% - Énfasis5" xfId="41" builtinId="48" customBuiltin="1"/>
    <cellStyle name="60% - Énfasis5 2" xfId="52"/>
    <cellStyle name="60% - Énfasis6" xfId="45" builtinId="52" customBuiltin="1"/>
    <cellStyle name="60% - Énfasis6 2" xfId="53"/>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eutral 2" xfId="47"/>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topLeftCell="C7"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66.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1"/>
      <c r="B2" s="82" t="s">
        <v>0</v>
      </c>
      <c r="C2" s="82"/>
      <c r="D2" s="82"/>
      <c r="E2" s="82"/>
      <c r="F2" s="82"/>
      <c r="G2" s="82"/>
      <c r="H2" s="82"/>
      <c r="I2" s="82"/>
      <c r="J2" s="82"/>
      <c r="K2" s="82"/>
      <c r="L2" s="82"/>
      <c r="M2" s="82"/>
      <c r="N2" s="83" t="s">
        <v>80</v>
      </c>
      <c r="O2" s="83"/>
    </row>
    <row r="3" spans="1:15" ht="15.75" customHeight="1" x14ac:dyDescent="0.25">
      <c r="A3" s="81"/>
      <c r="B3" s="82" t="s">
        <v>2</v>
      </c>
      <c r="C3" s="82"/>
      <c r="D3" s="82"/>
      <c r="E3" s="82"/>
      <c r="F3" s="82"/>
      <c r="G3" s="82"/>
      <c r="H3" s="82"/>
      <c r="I3" s="82"/>
      <c r="J3" s="82"/>
      <c r="K3" s="82"/>
      <c r="L3" s="82"/>
      <c r="M3" s="82"/>
      <c r="N3" s="83" t="s">
        <v>77</v>
      </c>
      <c r="O3" s="83"/>
    </row>
    <row r="4" spans="1:15" ht="16.5" customHeight="1" x14ac:dyDescent="0.25">
      <c r="A4" s="81"/>
      <c r="B4" s="82" t="s">
        <v>3</v>
      </c>
      <c r="C4" s="82"/>
      <c r="D4" s="82"/>
      <c r="E4" s="82"/>
      <c r="F4" s="82"/>
      <c r="G4" s="82"/>
      <c r="H4" s="82"/>
      <c r="I4" s="82"/>
      <c r="J4" s="82"/>
      <c r="K4" s="82"/>
      <c r="L4" s="82"/>
      <c r="M4" s="82"/>
      <c r="N4" s="83" t="s">
        <v>79</v>
      </c>
      <c r="O4" s="83"/>
    </row>
    <row r="5" spans="1:15" ht="15" customHeight="1" x14ac:dyDescent="0.25">
      <c r="A5" s="81"/>
      <c r="B5" s="82"/>
      <c r="C5" s="82"/>
      <c r="D5" s="82"/>
      <c r="E5" s="82"/>
      <c r="F5" s="82"/>
      <c r="G5" s="82"/>
      <c r="H5" s="82"/>
      <c r="I5" s="82"/>
      <c r="J5" s="82"/>
      <c r="K5" s="82"/>
      <c r="L5" s="82"/>
      <c r="M5" s="82"/>
      <c r="N5" s="83" t="s">
        <v>4</v>
      </c>
      <c r="O5" s="83"/>
    </row>
    <row r="7" spans="1:15" x14ac:dyDescent="0.25">
      <c r="A7" s="5" t="s">
        <v>5</v>
      </c>
    </row>
    <row r="8" spans="1:15" ht="9.9499999999999993" customHeight="1" x14ac:dyDescent="0.25">
      <c r="A8" s="6"/>
    </row>
    <row r="9" spans="1:15" ht="30" customHeight="1" x14ac:dyDescent="0.25">
      <c r="A9" s="84" t="s">
        <v>6</v>
      </c>
      <c r="B9" s="85"/>
      <c r="D9" s="61" t="s">
        <v>7</v>
      </c>
      <c r="E9" s="62"/>
      <c r="F9" s="78"/>
      <c r="G9" s="79"/>
      <c r="H9" s="79"/>
      <c r="I9" s="80"/>
      <c r="K9" s="61" t="s">
        <v>8</v>
      </c>
      <c r="L9" s="62"/>
      <c r="M9" s="92"/>
      <c r="N9" s="93"/>
    </row>
    <row r="10" spans="1:15" ht="8.25" customHeight="1" x14ac:dyDescent="0.25">
      <c r="A10" s="86"/>
      <c r="B10" s="87"/>
      <c r="C10" s="7"/>
      <c r="E10" s="8"/>
      <c r="F10" s="8"/>
      <c r="M10" s="8"/>
      <c r="N10" s="2"/>
    </row>
    <row r="11" spans="1:15" ht="30" customHeight="1" x14ac:dyDescent="0.25">
      <c r="A11" s="88"/>
      <c r="B11" s="89"/>
      <c r="D11" s="61" t="s">
        <v>9</v>
      </c>
      <c r="E11" s="62"/>
      <c r="F11" s="78"/>
      <c r="G11" s="79"/>
      <c r="H11" s="79"/>
      <c r="I11" s="80"/>
      <c r="K11" s="61" t="s">
        <v>10</v>
      </c>
      <c r="L11" s="62"/>
      <c r="M11" s="90"/>
      <c r="N11" s="91"/>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99.75" x14ac:dyDescent="0.2">
      <c r="A14" s="26">
        <v>1</v>
      </c>
      <c r="B14" s="57" t="s">
        <v>82</v>
      </c>
      <c r="C14" s="12"/>
      <c r="D14" s="58">
        <v>912</v>
      </c>
      <c r="E14" s="59"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9.75" x14ac:dyDescent="0.2">
      <c r="A15" s="26">
        <v>2</v>
      </c>
      <c r="B15" s="57" t="s">
        <v>83</v>
      </c>
      <c r="C15" s="12"/>
      <c r="D15" s="58">
        <v>400</v>
      </c>
      <c r="E15" s="59" t="s">
        <v>81</v>
      </c>
      <c r="F15" s="13"/>
      <c r="G15" s="11"/>
      <c r="H15" s="1">
        <f t="shared" ref="H15:H16" si="6">+ROUND(F15*G15,0)</f>
        <v>0</v>
      </c>
      <c r="I15" s="11"/>
      <c r="J15" s="1">
        <f t="shared" ref="J15:J16" si="7">ROUND(F15*I15,0)</f>
        <v>0</v>
      </c>
      <c r="K15" s="1">
        <f t="shared" ref="K15:K16" si="8">ROUND(F15+H15+J15,0)</f>
        <v>0</v>
      </c>
      <c r="L15" s="1">
        <f t="shared" ref="L15:L16" si="9">ROUND(F15*D15,0)</f>
        <v>0</v>
      </c>
      <c r="M15" s="1">
        <f t="shared" ref="M15:M16" si="10">ROUND(L15*G15,0)</f>
        <v>0</v>
      </c>
      <c r="N15" s="1">
        <f t="shared" ref="N15:N16" si="11">ROUND(L15*I15,0)</f>
        <v>0</v>
      </c>
      <c r="O15" s="27">
        <f t="shared" ref="O15:O16" si="12">ROUND(L15+N15+M15,0)</f>
        <v>0</v>
      </c>
    </row>
    <row r="16" spans="1:15" s="9" customFormat="1" ht="43.5" thickBot="1" x14ac:dyDescent="0.25">
      <c r="A16" s="26">
        <v>3</v>
      </c>
      <c r="B16" s="60" t="s">
        <v>84</v>
      </c>
      <c r="C16" s="12"/>
      <c r="D16" s="58">
        <v>5</v>
      </c>
      <c r="E16" s="59" t="s">
        <v>81</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42" customHeight="1" thickBot="1" x14ac:dyDescent="0.3">
      <c r="A17" s="99" t="s">
        <v>26</v>
      </c>
      <c r="B17" s="100"/>
      <c r="C17" s="100"/>
      <c r="D17" s="100"/>
      <c r="E17" s="100"/>
      <c r="F17" s="100"/>
      <c r="G17" s="100"/>
      <c r="H17" s="100"/>
      <c r="I17" s="100"/>
      <c r="J17" s="100"/>
      <c r="K17" s="101"/>
      <c r="L17" s="66" t="s">
        <v>27</v>
      </c>
      <c r="M17" s="67"/>
      <c r="N17" s="68"/>
      <c r="O17" s="35">
        <f>SUMIF(G:G,0%,L:L)+SUMIF(G:G,"",L:L)</f>
        <v>0</v>
      </c>
    </row>
    <row r="18" spans="1:15" s="9" customFormat="1" ht="39" customHeight="1" x14ac:dyDescent="0.25">
      <c r="A18" s="69" t="s">
        <v>78</v>
      </c>
      <c r="B18" s="70"/>
      <c r="C18" s="70"/>
      <c r="D18" s="70"/>
      <c r="E18" s="70"/>
      <c r="F18" s="70"/>
      <c r="G18" s="70"/>
      <c r="H18" s="70"/>
      <c r="I18" s="70"/>
      <c r="J18" s="70"/>
      <c r="K18" s="71"/>
      <c r="L18" s="63" t="s">
        <v>28</v>
      </c>
      <c r="M18" s="64"/>
      <c r="N18" s="65"/>
      <c r="O18" s="36">
        <f>SUMIF(G:G,5%,L:L)</f>
        <v>0</v>
      </c>
    </row>
    <row r="19" spans="1:15" s="9" customFormat="1" ht="30" customHeight="1" x14ac:dyDescent="0.25">
      <c r="A19" s="72"/>
      <c r="B19" s="73"/>
      <c r="C19" s="73"/>
      <c r="D19" s="73"/>
      <c r="E19" s="73"/>
      <c r="F19" s="73"/>
      <c r="G19" s="73"/>
      <c r="H19" s="73"/>
      <c r="I19" s="73"/>
      <c r="J19" s="73"/>
      <c r="K19" s="74"/>
      <c r="L19" s="106" t="s">
        <v>29</v>
      </c>
      <c r="M19" s="107"/>
      <c r="N19" s="107"/>
      <c r="O19" s="36">
        <f>SUMIF(G:G,19%,L:L)</f>
        <v>0</v>
      </c>
    </row>
    <row r="20" spans="1:15" s="9" customFormat="1" ht="30" customHeight="1" x14ac:dyDescent="0.25">
      <c r="A20" s="72"/>
      <c r="B20" s="73"/>
      <c r="C20" s="73"/>
      <c r="D20" s="73"/>
      <c r="E20" s="73"/>
      <c r="F20" s="73"/>
      <c r="G20" s="73"/>
      <c r="H20" s="73"/>
      <c r="I20" s="73"/>
      <c r="J20" s="73"/>
      <c r="K20" s="74"/>
      <c r="L20" s="108" t="s">
        <v>22</v>
      </c>
      <c r="M20" s="109"/>
      <c r="N20" s="109"/>
      <c r="O20" s="37">
        <f>SUM(O17:O19)</f>
        <v>0</v>
      </c>
    </row>
    <row r="21" spans="1:15" s="9" customFormat="1" ht="30" customHeight="1" x14ac:dyDescent="0.25">
      <c r="A21" s="72"/>
      <c r="B21" s="73"/>
      <c r="C21" s="73"/>
      <c r="D21" s="73"/>
      <c r="E21" s="73"/>
      <c r="F21" s="73"/>
      <c r="G21" s="73"/>
      <c r="H21" s="73"/>
      <c r="I21" s="73"/>
      <c r="J21" s="73"/>
      <c r="K21" s="74"/>
      <c r="L21" s="110" t="s">
        <v>30</v>
      </c>
      <c r="M21" s="111"/>
      <c r="N21" s="111"/>
      <c r="O21" s="38">
        <f>SUMIF(G:G,5%,M:M)</f>
        <v>0</v>
      </c>
    </row>
    <row r="22" spans="1:15" s="9" customFormat="1" ht="30" customHeight="1" x14ac:dyDescent="0.25">
      <c r="A22" s="72"/>
      <c r="B22" s="73"/>
      <c r="C22" s="73"/>
      <c r="D22" s="73"/>
      <c r="E22" s="73"/>
      <c r="F22" s="73"/>
      <c r="G22" s="73"/>
      <c r="H22" s="73"/>
      <c r="I22" s="73"/>
      <c r="J22" s="73"/>
      <c r="K22" s="74"/>
      <c r="L22" s="110" t="s">
        <v>31</v>
      </c>
      <c r="M22" s="111"/>
      <c r="N22" s="111"/>
      <c r="O22" s="38">
        <f>SUMIF(G:G,19%,M:M)</f>
        <v>0</v>
      </c>
    </row>
    <row r="23" spans="1:15" s="9" customFormat="1" ht="30" customHeight="1" x14ac:dyDescent="0.25">
      <c r="A23" s="72"/>
      <c r="B23" s="73"/>
      <c r="C23" s="73"/>
      <c r="D23" s="73"/>
      <c r="E23" s="73"/>
      <c r="F23" s="73"/>
      <c r="G23" s="73"/>
      <c r="H23" s="73"/>
      <c r="I23" s="73"/>
      <c r="J23" s="73"/>
      <c r="K23" s="74"/>
      <c r="L23" s="108" t="s">
        <v>32</v>
      </c>
      <c r="M23" s="109"/>
      <c r="N23" s="109"/>
      <c r="O23" s="37">
        <f>SUM(O21:O22)</f>
        <v>0</v>
      </c>
    </row>
    <row r="24" spans="1:15" s="9" customFormat="1" ht="30" customHeight="1" x14ac:dyDescent="0.25">
      <c r="A24" s="72"/>
      <c r="B24" s="73"/>
      <c r="C24" s="73"/>
      <c r="D24" s="73"/>
      <c r="E24" s="73"/>
      <c r="F24" s="73"/>
      <c r="G24" s="73"/>
      <c r="H24" s="73"/>
      <c r="I24" s="73"/>
      <c r="J24" s="73"/>
      <c r="K24" s="74"/>
      <c r="L24" s="106" t="s">
        <v>33</v>
      </c>
      <c r="M24" s="107"/>
      <c r="N24" s="107"/>
      <c r="O24" s="36">
        <f>SUMIF(I:I,8%,N:N)</f>
        <v>0</v>
      </c>
    </row>
    <row r="25" spans="1:15" s="9" customFormat="1" ht="37.5" customHeight="1" x14ac:dyDescent="0.25">
      <c r="A25" s="72"/>
      <c r="B25" s="73"/>
      <c r="C25" s="73"/>
      <c r="D25" s="73"/>
      <c r="E25" s="73"/>
      <c r="F25" s="73"/>
      <c r="G25" s="73"/>
      <c r="H25" s="73"/>
      <c r="I25" s="73"/>
      <c r="J25" s="73"/>
      <c r="K25" s="74"/>
      <c r="L25" s="104" t="s">
        <v>34</v>
      </c>
      <c r="M25" s="105"/>
      <c r="N25" s="105"/>
      <c r="O25" s="37">
        <f>SUM(O24)</f>
        <v>0</v>
      </c>
    </row>
    <row r="26" spans="1:15" s="9" customFormat="1" ht="32.25" customHeight="1" thickBot="1" x14ac:dyDescent="0.3">
      <c r="A26" s="75"/>
      <c r="B26" s="76"/>
      <c r="C26" s="76"/>
      <c r="D26" s="76"/>
      <c r="E26" s="76"/>
      <c r="F26" s="76"/>
      <c r="G26" s="76"/>
      <c r="H26" s="76"/>
      <c r="I26" s="76"/>
      <c r="J26" s="76"/>
      <c r="K26" s="77"/>
      <c r="L26" s="102" t="s">
        <v>35</v>
      </c>
      <c r="M26" s="103"/>
      <c r="N26" s="103"/>
      <c r="O26" s="39">
        <f>+O20+O23+O25</f>
        <v>0</v>
      </c>
    </row>
    <row r="28" spans="1:15" ht="50.1" customHeight="1" thickBot="1" x14ac:dyDescent="0.3">
      <c r="B28" s="98"/>
      <c r="C28" s="98"/>
    </row>
    <row r="29" spans="1:15" x14ac:dyDescent="0.25">
      <c r="B29" s="97" t="s">
        <v>36</v>
      </c>
      <c r="C29" s="97"/>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96" t="s">
        <v>38</v>
      </c>
      <c r="B33" s="96"/>
      <c r="C33" s="96"/>
      <c r="D33" s="96"/>
      <c r="E33" s="96"/>
      <c r="F33" s="96"/>
      <c r="G33" s="96"/>
      <c r="H33" s="96"/>
      <c r="I33" s="96"/>
      <c r="J33" s="96"/>
      <c r="K33" s="96"/>
      <c r="L33" s="96"/>
      <c r="M33" s="96"/>
      <c r="N33" s="96"/>
      <c r="O33" s="96"/>
      <c r="P33" s="2"/>
      <c r="Q33" s="2"/>
    </row>
    <row r="34" spans="1:17" ht="15" customHeight="1" x14ac:dyDescent="0.25">
      <c r="A34" s="95" t="s">
        <v>39</v>
      </c>
      <c r="B34" s="95"/>
      <c r="C34" s="95"/>
      <c r="D34" s="95"/>
      <c r="E34" s="95"/>
      <c r="F34" s="95"/>
      <c r="G34" s="95"/>
      <c r="H34" s="95"/>
      <c r="I34" s="95"/>
      <c r="J34" s="95"/>
      <c r="K34" s="95"/>
      <c r="L34" s="95"/>
      <c r="M34" s="95"/>
      <c r="N34" s="95"/>
      <c r="O34" s="95"/>
      <c r="P34" s="40"/>
      <c r="Q34" s="40"/>
    </row>
    <row r="35" spans="1:17" x14ac:dyDescent="0.25">
      <c r="A35" s="94" t="s">
        <v>40</v>
      </c>
      <c r="B35" s="94"/>
      <c r="C35" s="94"/>
      <c r="D35" s="94"/>
      <c r="E35" s="94"/>
      <c r="F35" s="94"/>
      <c r="G35" s="94"/>
      <c r="H35" s="94"/>
      <c r="I35" s="94"/>
      <c r="J35" s="94"/>
      <c r="K35" s="94"/>
      <c r="L35" s="94"/>
      <c r="M35" s="94"/>
      <c r="N35" s="94"/>
      <c r="O35" s="94"/>
      <c r="P35" s="5"/>
      <c r="Q35" s="5"/>
    </row>
    <row r="36" spans="1:17" x14ac:dyDescent="0.25">
      <c r="A36" s="94" t="s">
        <v>41</v>
      </c>
      <c r="B36" s="94"/>
      <c r="C36" s="94"/>
      <c r="D36" s="94"/>
      <c r="E36" s="94"/>
      <c r="F36" s="94"/>
      <c r="G36" s="94"/>
      <c r="H36" s="94"/>
      <c r="I36" s="94"/>
      <c r="J36" s="94"/>
      <c r="K36" s="94"/>
      <c r="L36" s="94"/>
      <c r="M36" s="94"/>
      <c r="N36" s="94"/>
      <c r="O36" s="94"/>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c2K/XlRaNb3xrKa71SkLIqqwiM8/c/Bkg/NPwoOQnvBJxrBAh6/QPC4ZsBTq7bxI2GZP6Ofp9b7mIoD6IsoPbA==" saltValue="9Tuv7qU3P8K38k4M3LM98A==" spinCount="100000" sheet="1" selectLockedCells="1"/>
  <mergeCells count="35">
    <mergeCell ref="B28:C28"/>
    <mergeCell ref="A17:K17"/>
    <mergeCell ref="L26:N26"/>
    <mergeCell ref="L25:N25"/>
    <mergeCell ref="L24:N24"/>
    <mergeCell ref="L23:N23"/>
    <mergeCell ref="L22:N22"/>
    <mergeCell ref="L21:N21"/>
    <mergeCell ref="L20:N20"/>
    <mergeCell ref="L19:N19"/>
    <mergeCell ref="A36:O36"/>
    <mergeCell ref="A35:O35"/>
    <mergeCell ref="A34:O34"/>
    <mergeCell ref="A33:O33"/>
    <mergeCell ref="B29:C29"/>
    <mergeCell ref="F9:I9"/>
    <mergeCell ref="A2:A5"/>
    <mergeCell ref="B2:M2"/>
    <mergeCell ref="N2:O2"/>
    <mergeCell ref="B3:M3"/>
    <mergeCell ref="N3:O3"/>
    <mergeCell ref="B4:M5"/>
    <mergeCell ref="N4:O4"/>
    <mergeCell ref="N5:O5"/>
    <mergeCell ref="A9:B11"/>
    <mergeCell ref="D9:E9"/>
    <mergeCell ref="D11:E11"/>
    <mergeCell ref="M11:N11"/>
    <mergeCell ref="M9:N9"/>
    <mergeCell ref="K9:L9"/>
    <mergeCell ref="K11:L11"/>
    <mergeCell ref="L18:N18"/>
    <mergeCell ref="L17:N17"/>
    <mergeCell ref="A18:K26"/>
    <mergeCell ref="F11:I1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6">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3"/>
      <c r="C2" s="113"/>
      <c r="D2" s="122" t="s">
        <v>0</v>
      </c>
      <c r="E2" s="124"/>
      <c r="F2" s="124"/>
      <c r="G2" s="124"/>
      <c r="H2" s="123"/>
      <c r="I2" s="122" t="s">
        <v>1</v>
      </c>
      <c r="J2" s="123"/>
      <c r="K2" s="55"/>
    </row>
    <row r="3" spans="2:11" ht="15" customHeight="1" x14ac:dyDescent="0.25">
      <c r="B3" s="113"/>
      <c r="C3" s="113"/>
      <c r="D3" s="122" t="s">
        <v>2</v>
      </c>
      <c r="E3" s="124"/>
      <c r="F3" s="124"/>
      <c r="G3" s="124"/>
      <c r="H3" s="123"/>
      <c r="I3" s="122" t="s">
        <v>77</v>
      </c>
      <c r="J3" s="123"/>
      <c r="K3" s="54"/>
    </row>
    <row r="4" spans="2:11" ht="15" customHeight="1" x14ac:dyDescent="0.25">
      <c r="B4" s="113"/>
      <c r="C4" s="113"/>
      <c r="D4" s="125" t="s">
        <v>3</v>
      </c>
      <c r="E4" s="126"/>
      <c r="F4" s="126"/>
      <c r="G4" s="126"/>
      <c r="H4" s="127"/>
      <c r="I4" s="122" t="s">
        <v>79</v>
      </c>
      <c r="J4" s="123"/>
      <c r="K4" s="54"/>
    </row>
    <row r="5" spans="2:11" ht="15" customHeight="1" x14ac:dyDescent="0.25">
      <c r="B5" s="113"/>
      <c r="C5" s="113"/>
      <c r="D5" s="128"/>
      <c r="E5" s="129"/>
      <c r="F5" s="129"/>
      <c r="G5" s="129"/>
      <c r="H5" s="130"/>
      <c r="I5" s="122" t="s">
        <v>47</v>
      </c>
      <c r="J5" s="123"/>
      <c r="K5" s="54"/>
    </row>
    <row r="6" spans="2:11" x14ac:dyDescent="0.25">
      <c r="K6" s="46"/>
    </row>
    <row r="7" spans="2:11" ht="15.75" customHeight="1" x14ac:dyDescent="0.25">
      <c r="B7" s="117" t="s">
        <v>48</v>
      </c>
      <c r="C7" s="117"/>
      <c r="D7" s="117"/>
      <c r="E7" s="117"/>
      <c r="F7" s="117"/>
      <c r="G7" s="117"/>
      <c r="H7" s="117"/>
      <c r="I7" s="117"/>
      <c r="J7" s="117"/>
      <c r="K7" s="51"/>
    </row>
    <row r="8" spans="2:11" ht="15.75" customHeight="1" x14ac:dyDescent="0.25">
      <c r="B8" s="112" t="s">
        <v>49</v>
      </c>
      <c r="C8" s="112" t="s">
        <v>50</v>
      </c>
      <c r="D8" s="112"/>
      <c r="E8" s="112"/>
      <c r="F8" s="112"/>
      <c r="G8" s="117" t="s">
        <v>51</v>
      </c>
      <c r="H8" s="117"/>
      <c r="I8" s="117"/>
      <c r="J8" s="117"/>
      <c r="K8" s="51"/>
    </row>
    <row r="9" spans="2:11" ht="15.75" customHeight="1" x14ac:dyDescent="0.25">
      <c r="B9" s="112"/>
      <c r="C9" s="50" t="s">
        <v>52</v>
      </c>
      <c r="D9" s="50" t="s">
        <v>53</v>
      </c>
      <c r="E9" s="112" t="s">
        <v>54</v>
      </c>
      <c r="F9" s="112"/>
      <c r="G9" s="117"/>
      <c r="H9" s="117"/>
      <c r="I9" s="117"/>
      <c r="J9" s="117"/>
      <c r="K9" s="51"/>
    </row>
    <row r="10" spans="2:11" ht="15.75" customHeight="1" x14ac:dyDescent="0.25">
      <c r="B10" s="48">
        <v>1</v>
      </c>
      <c r="C10" s="48">
        <v>2021</v>
      </c>
      <c r="D10" s="48">
        <v>5</v>
      </c>
      <c r="E10" s="131">
        <v>24</v>
      </c>
      <c r="F10" s="131"/>
      <c r="G10" s="120" t="s">
        <v>55</v>
      </c>
      <c r="H10" s="120"/>
      <c r="I10" s="120"/>
      <c r="J10" s="120"/>
      <c r="K10" s="53"/>
    </row>
    <row r="11" spans="2:11" ht="57.75" customHeight="1" x14ac:dyDescent="0.25">
      <c r="B11" s="48">
        <v>2</v>
      </c>
      <c r="C11" s="48">
        <v>2022</v>
      </c>
      <c r="D11" s="48">
        <v>5</v>
      </c>
      <c r="E11" s="118">
        <v>31</v>
      </c>
      <c r="F11" s="119"/>
      <c r="G11" s="114" t="s">
        <v>56</v>
      </c>
      <c r="H11" s="115"/>
      <c r="I11" s="115"/>
      <c r="J11" s="116"/>
      <c r="K11" s="53"/>
    </row>
    <row r="12" spans="2:11" ht="82.5" customHeight="1" x14ac:dyDescent="0.25">
      <c r="B12" s="48">
        <v>3</v>
      </c>
      <c r="C12" s="48">
        <v>2022</v>
      </c>
      <c r="D12" s="48">
        <v>7</v>
      </c>
      <c r="E12" s="118">
        <v>27</v>
      </c>
      <c r="F12" s="119"/>
      <c r="G12" s="114" t="s">
        <v>57</v>
      </c>
      <c r="H12" s="115"/>
      <c r="I12" s="115"/>
      <c r="J12" s="116"/>
      <c r="K12" s="53"/>
    </row>
    <row r="13" spans="2:11" ht="100.5" customHeight="1" x14ac:dyDescent="0.25">
      <c r="B13" s="48">
        <v>4</v>
      </c>
      <c r="C13" s="48">
        <v>2023</v>
      </c>
      <c r="D13" s="48">
        <v>11</v>
      </c>
      <c r="E13" s="118">
        <v>30</v>
      </c>
      <c r="F13" s="119"/>
      <c r="G13" s="114" t="s">
        <v>72</v>
      </c>
      <c r="H13" s="115"/>
      <c r="I13" s="115"/>
      <c r="J13" s="116"/>
      <c r="K13" s="53"/>
    </row>
    <row r="14" spans="2:11" ht="70.5" customHeight="1" x14ac:dyDescent="0.25">
      <c r="B14" s="48">
        <v>5</v>
      </c>
      <c r="C14" s="48">
        <v>2024</v>
      </c>
      <c r="D14" s="56" t="s">
        <v>71</v>
      </c>
      <c r="E14" s="118">
        <v>27</v>
      </c>
      <c r="F14" s="119"/>
      <c r="G14" s="114" t="s">
        <v>73</v>
      </c>
      <c r="H14" s="115"/>
      <c r="I14" s="115"/>
      <c r="J14" s="116"/>
      <c r="K14" s="53"/>
    </row>
    <row r="15" spans="2:11" ht="76.5" customHeight="1" x14ac:dyDescent="0.25">
      <c r="B15" s="48">
        <v>6</v>
      </c>
      <c r="C15" s="48">
        <v>2024</v>
      </c>
      <c r="D15" s="56" t="s">
        <v>74</v>
      </c>
      <c r="E15" s="118"/>
      <c r="F15" s="119"/>
      <c r="G15" s="114" t="s">
        <v>76</v>
      </c>
      <c r="H15" s="115"/>
      <c r="I15" s="115"/>
      <c r="J15" s="116"/>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31" t="s">
        <v>61</v>
      </c>
      <c r="C18" s="131"/>
      <c r="D18" s="131"/>
      <c r="E18" s="131"/>
      <c r="F18" s="131" t="s">
        <v>75</v>
      </c>
      <c r="G18" s="131"/>
      <c r="H18" s="131"/>
      <c r="I18" s="131"/>
      <c r="J18" s="131"/>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33" t="s">
        <v>63</v>
      </c>
      <c r="C21" s="133"/>
      <c r="D21" s="133"/>
      <c r="E21" s="133"/>
      <c r="F21" s="133" t="s">
        <v>64</v>
      </c>
      <c r="G21" s="133"/>
      <c r="H21" s="133"/>
      <c r="I21" s="133"/>
      <c r="J21" s="133"/>
      <c r="K21" s="52"/>
    </row>
    <row r="22" spans="2:11" ht="15.75" customHeight="1" x14ac:dyDescent="0.25">
      <c r="B22" s="117" t="s">
        <v>65</v>
      </c>
      <c r="C22" s="117"/>
      <c r="D22" s="117"/>
      <c r="E22" s="117"/>
      <c r="F22" s="117"/>
      <c r="G22" s="117"/>
      <c r="H22" s="117"/>
      <c r="I22" s="117"/>
      <c r="J22" s="117"/>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31" t="s">
        <v>67</v>
      </c>
      <c r="C25" s="131"/>
      <c r="D25" s="131"/>
      <c r="E25" s="133" t="s">
        <v>68</v>
      </c>
      <c r="F25" s="133"/>
      <c r="G25" s="133"/>
      <c r="H25" s="48">
        <v>2024</v>
      </c>
      <c r="I25" s="56" t="s">
        <v>74</v>
      </c>
      <c r="J25" s="48"/>
      <c r="K25" s="47"/>
    </row>
    <row r="26" spans="2:11" x14ac:dyDescent="0.25">
      <c r="K26" s="46"/>
    </row>
    <row r="27" spans="2:11" ht="56.25" customHeight="1" x14ac:dyDescent="0.25">
      <c r="B27" s="46"/>
      <c r="C27" s="132" t="s">
        <v>69</v>
      </c>
      <c r="D27" s="132"/>
      <c r="E27" s="132"/>
      <c r="F27" s="132"/>
      <c r="G27" s="132"/>
      <c r="H27" s="132"/>
      <c r="I27" s="132"/>
      <c r="K27" s="46"/>
    </row>
    <row r="28" spans="2:11" ht="16.5" customHeight="1" x14ac:dyDescent="0.25">
      <c r="E28" s="121" t="s">
        <v>70</v>
      </c>
      <c r="F28" s="121"/>
      <c r="G28" s="121"/>
      <c r="H28" s="121"/>
      <c r="I28" s="121"/>
      <c r="J28" s="121"/>
      <c r="K28" s="45"/>
    </row>
    <row r="29" spans="2:11" x14ac:dyDescent="0.25">
      <c r="B29" s="46"/>
      <c r="C29" s="46"/>
      <c r="D29" s="46"/>
      <c r="E29" s="121"/>
      <c r="F29" s="121"/>
      <c r="G29" s="121"/>
      <c r="H29" s="121"/>
      <c r="I29" s="121"/>
      <c r="J29" s="121"/>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http://purl.org/dc/elements/1.1/"/>
    <ds:schemaRef ds:uri="http://schemas.microsoft.com/office/infopath/2007/PartnerControls"/>
    <ds:schemaRef ds:uri="http://www.w3.org/XML/1998/namespace"/>
    <ds:schemaRef ds:uri="39f7a895-868e-4739-ab10-589c64175fbd"/>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Contabilidad</cp:lastModifiedBy>
  <cp:revision/>
  <cp:lastPrinted>2024-07-22T22:04:40Z</cp:lastPrinted>
  <dcterms:created xsi:type="dcterms:W3CDTF">2017-04-28T13:22:52Z</dcterms:created>
  <dcterms:modified xsi:type="dcterms:W3CDTF">2025-04-07T22:04:05Z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