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IAS 2025 - copia 1\CH-CD-008 EQUIPOS TECNOLOGICOS\PUBLICACION\"/>
    </mc:Choice>
  </mc:AlternateContent>
  <bookViews>
    <workbookView xWindow="0" yWindow="0" windowWidth="23040" windowHeight="9192" tabRatio="876"/>
  </bookViews>
  <sheets>
    <sheet name="Bienes y Servicios" sheetId="7" r:id="rId1"/>
    <sheet name="Cálculos" sheetId="2" state="hidden" r:id="rId2"/>
    <sheet name="CONTROL CAMBIOS" sheetId="8" state="hidden" r:id="rId3"/>
  </sheets>
  <definedNames>
    <definedName name="_xlnm.Print_Area" localSheetId="0">'Bienes y Servicios'!$A$1:$O$45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K15" i="7"/>
  <c r="L15" i="7"/>
  <c r="M15" i="7" s="1"/>
  <c r="H16" i="7"/>
  <c r="K16" i="7" s="1"/>
  <c r="J16" i="7"/>
  <c r="L16" i="7"/>
  <c r="N16" i="7" s="1"/>
  <c r="M16" i="7"/>
  <c r="H17" i="7"/>
  <c r="K17" i="7" s="1"/>
  <c r="J17" i="7"/>
  <c r="L17" i="7"/>
  <c r="O17" i="7" s="1"/>
  <c r="M17" i="7"/>
  <c r="N17" i="7"/>
  <c r="H18" i="7"/>
  <c r="J18" i="7"/>
  <c r="K18" i="7"/>
  <c r="L18" i="7"/>
  <c r="M18" i="7"/>
  <c r="N18" i="7"/>
  <c r="O18" i="7"/>
  <c r="H19" i="7"/>
  <c r="J19" i="7"/>
  <c r="K19" i="7"/>
  <c r="L19" i="7"/>
  <c r="M19" i="7" s="1"/>
  <c r="H20" i="7"/>
  <c r="K20" i="7" s="1"/>
  <c r="J20" i="7"/>
  <c r="L20" i="7"/>
  <c r="N20" i="7" s="1"/>
  <c r="M20" i="7"/>
  <c r="H21" i="7"/>
  <c r="K21" i="7" s="1"/>
  <c r="J21" i="7"/>
  <c r="L21" i="7"/>
  <c r="O21" i="7" s="1"/>
  <c r="M21" i="7"/>
  <c r="N21" i="7"/>
  <c r="H22" i="7"/>
  <c r="J22" i="7"/>
  <c r="K22" i="7"/>
  <c r="L22" i="7"/>
  <c r="M22" i="7"/>
  <c r="N22" i="7"/>
  <c r="O22" i="7"/>
  <c r="H23" i="7"/>
  <c r="J23" i="7"/>
  <c r="K23" i="7"/>
  <c r="L23" i="7"/>
  <c r="M23" i="7" s="1"/>
  <c r="H24" i="7"/>
  <c r="K24" i="7" s="1"/>
  <c r="J24" i="7"/>
  <c r="L24" i="7"/>
  <c r="N24" i="7" s="1"/>
  <c r="M24" i="7"/>
  <c r="O15" i="7" l="1"/>
  <c r="O24" i="7"/>
  <c r="N23" i="7"/>
  <c r="O23" i="7" s="1"/>
  <c r="O20" i="7"/>
  <c r="N19" i="7"/>
  <c r="O19" i="7" s="1"/>
  <c r="O16" i="7"/>
  <c r="N15" i="7"/>
  <c r="O29" i="7" l="1"/>
  <c r="O26" i="7" l="1"/>
  <c r="L14" i="7"/>
  <c r="M14" i="7" s="1"/>
  <c r="O30" i="7" s="1"/>
  <c r="J14" i="7"/>
  <c r="H14" i="7"/>
  <c r="O27" i="7" l="1"/>
  <c r="O25" i="7"/>
  <c r="O28" i="7" s="1"/>
  <c r="K14" i="7"/>
  <c r="O31" i="7"/>
  <c r="O32" i="7"/>
  <c r="O33" i="7" s="1"/>
  <c r="N14" i="7"/>
  <c r="O14" i="7" s="1"/>
  <c r="O34" i="7" l="1"/>
</calcChain>
</file>

<file path=xl/sharedStrings.xml><?xml version="1.0" encoding="utf-8"?>
<sst xmlns="http://schemas.openxmlformats.org/spreadsheetml/2006/main" count="118" uniqueCount="94">
  <si>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</si>
  <si>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</si>
  <si>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</si>
  <si>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</si>
  <si>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</si>
  <si>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</si>
  <si>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</si>
  <si>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</si>
  <si>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</si>
  <si>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</si>
  <si>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</si>
  <si>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</si>
  <si>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</si>
  <si>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</si>
  <si>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</si>
  <si>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</si>
  <si>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</si>
  <si>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</si>
  <si>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</si>
  <si>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</si>
  <si>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</si>
  <si>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</si>
  <si>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</si>
  <si>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</si>
  <si>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</si>
  <si>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</si>
  <si>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</si>
  <si>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</si>
  <si>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</si>
  <si>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</si>
  <si>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</si>
  <si>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</si>
  <si>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</si>
  <si>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</si>
  <si>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</si>
  <si>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</si>
  <si>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</si>
  <si>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</si>
  <si>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</si>
  <si>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</si>
  <si>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</si>
  <si>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</si>
  <si>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</si>
  <si>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</si>
  <si>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</si>
  <si>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</si>
  <si>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</si>
  <si>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</si>
  <si>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</si>
  <si>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</si>
  <si>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</si>
  <si>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</si>
  <si>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</si>
  <si>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</si>
  <si>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</si>
  <si>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</si>
  <si>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</si>
  <si>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</si>
  <si>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</si>
  <si>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</si>
  <si>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</si>
  <si>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</si>
  <si>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</si>
  <si>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</si>
  <si>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</si>
  <si>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</si>
  <si>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</si>
  <si>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</si>
  <si>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</si>
  <si>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</si>
  <si>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</si>
  <si>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</si>
  <si>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</si>
  <si>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</si>
  <si>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</si>
  <si>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</si>
  <si>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</si>
  <si>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</si>
  <si>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</si>
  <si>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</si>
  <si>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</si>
  <si>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</si>
  <si>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ANALIZADOR DE ESPECTRO: Especificaciones Generales +17 dBm intercepción de tercer orden a 2 GHz  Precisión de amplitud absoluta de ± 0.3 dB a 3 GHz  Nivel de ruido promedio mostrado: –142 dBm / Hz a 26.5 GHz, –157 dBm / Hz a 2 GHz y –150 dBm / Hz a 10 kHz  Preamplificador interno disponible: DANL de -156 dBm / Hz a 26.5 GHz, -167 dBm / Hz a 2 GHz  Ruido de fase: –113 dBc / Hz a 1 GHz y –134 dBc / Hz a una frecuencia portadora de 10 MHz, desplazamiento de 10 kHz  Barridos de alta velocidad con alta resolución y bajo ruido: barridos de 1 GHz a 10 kHz RBW en &lt;1 segundo  Rango dinámico libre espurio en tiempo real de 80 dB con opciones HD</t>
  </si>
  <si>
    <t>Raspberry Pi 5 8gb RAM Especificaciones Generales: con un procesador Arm Cortex-A64 de cuatro núcleos de 76 bits que funciona a 2,4 GHz,</t>
  </si>
  <si>
    <t>Kit de desarrollo RMU500 Especificaciones:  Fuente de alimentación de CC: +5 V/ 2,5 A para el EVB. Soporte de interfaz M.2 RM500Q-GL. Soporte de interfaz (U)SIM Tarjeta (U)SIM: 2,95/1,8 V. Interfaz USB USB 3.1 y USB 2.0. Indicación de estado 2 LED disponibles para indicación de señal. Características físicas Tamaño: 100 mm × 60 mm</t>
  </si>
  <si>
    <t>Electroscopio De Hoja Laboratorios Fisicos: Especificaciones: Botella de vidrio preferentemente con una tapa que sirve de aislante entre el interior y el exterior, lleva un alambre de cobre que por dentro de la botella tiene montado una cinta de hoja de aluminio lisa lista para cargarse.</t>
  </si>
  <si>
    <t>NUEZ DOBLE DE LABORATORIO FISICA Especificaciones Metálica zincada, con ruedas de ajuste en plástico. De 70 mm de longitud. Para varillas de hasta 16 mm.</t>
  </si>
  <si>
    <t>Combo Arduino Este kit Arduino incluye un Arduino Uno R3 Compatible y un sinnumero de componentes diferentes con los que aprender los conceptos basicos del funcionamiento de Arduino componentes:  Componentes: 1x Modulo WiFi ESP8266 ESP-01 1x Arduino Uno R3 Compatible CH340 + cable USB azul 1x paquete de cable jumper para Protoboard 1x Protoboard MB-102 1x Escudo o shield de extensión con mini protoboard 30x LED Amarillo/Azul/Rojo 10 x color 30x Resistencias surtidas 1k/10k/330 1x Pack cables macho-hembra 1x Potenciómetro 2x Buzzer 1 Activo + 1 Pasivo 1x Chip 74HC595N</t>
  </si>
  <si>
    <t>PUNTA OSCILOSCOPIO UT-P03     Especificaciones: Sonda Pasiva de 60 Mhz UT-P03 Ancho de banda de 100MHz – Resistencia de entrada de 1 x: 1M¿ ±2%, 10 x: 10M ±2% – Capacitancia de entrada de 1 x 100 pF -150 pF 10 x 18.5 pF – 22.5 pF – Rango de compensación: 8 pF ~ 35pF – Voltaje de trabajo: 1 ×: 300 Vp-p el, 10 ×: 600Vp-p</t>
  </si>
  <si>
    <t>Kit De Cables De Prueba Electronicos 22 En 1 Puntas De     especificaciones: Un cable de prueba de 1m de longitud envuelto de forma segura con un conector tipo banana en un extremo y una punta de prueba de acero inoxidable en el otro. Clasificado hasta 10A. Una pinza tipo caimán aislado, clasificado hasta 5A. Una punta extensora aislada, clasificada hasta 3A. Una punta de prueba modular con conector tipo banana en el mango, clasificado hasta 10A. Una punta de prueba modular tipo gancho con conector tipo banana, clasificado hasta 5A. Una punta de prueba modular tipo sujetador con conector tipo banana, clasificado hasta 5A. Una pinza modular tipo caimán con conector tipo banana, clasificado hasta 5A. Un adaptador de punta deslizante IC (clasificado hasta 3A) y acoplador de cables de prueba. Terminal de pala con conector tipo banana, clasificado hasta 10A. Compatible con Fluke y otros multímetros que acepten envoltura segura y conectores tipo banana de diámetro estándar. Aprobado por UL.</t>
  </si>
  <si>
    <t>Cable Banana Caiman Par , 1 Metro     Especificaciones: Diámetro de Inserción del Plug Banana: 4 mm  Longitud del Caiman: 44 mm Longitud del cable: 100 cm</t>
  </si>
  <si>
    <t>Switch de 24 puertos RJ 45 10/100/1000 4
puertos SFP 1/10 Gbe capacidad de 128 Gbps</t>
  </si>
  <si>
    <t>Switch de 48 puertos RJ 45 10/100/1000 4
puertos SFP 1/10 Gbe capacidad de 128 Gbps</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</si>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</sst>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tabSelected="1" view="pageBreakPreview" topLeftCell="B22" zoomScale="70" zoomScaleNormal="70" zoomScaleSheetLayoutView="70" zoomScalePageLayoutView="55" workbookViewId="0">
      <selection activeCell="B36" sqref="B36:C36"/>
    </sheetView>
  </sheetViews>
  <sheetFormatPr baseColWidth="10" defaultColWidth="11.44140625" defaultRowHeight="14.4" x14ac:dyDescent="0.3"/>
  <cols>
    <col min="1" max="1" width="10.44140625" style="2" customWidth="1"/>
    <col min="2" max="2" width="66.88671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99"/>
      <c r="B2" s="100" t="s">
        <v>0</v>
      </c>
      <c r="C2" s="100"/>
      <c r="D2" s="100"/>
      <c r="E2" s="100"/>
      <c r="F2" s="100"/>
      <c r="G2" s="100"/>
      <c r="H2" s="100"/>
      <c r="I2" s="100"/>
      <c r="J2" s="100"/>
      <c r="K2" s="100"/>
      <c r="L2" s="100"/>
      <c r="M2" s="100"/>
      <c r="N2" s="101" t="s">
        <v>80</v>
      </c>
      <c r="O2" s="101"/>
    </row>
    <row r="3" spans="1:15" ht="15.75" customHeight="1" x14ac:dyDescent="0.3">
      <c r="A3" s="99"/>
      <c r="B3" s="100" t="s">
        <v>2</v>
      </c>
      <c r="C3" s="100"/>
      <c r="D3" s="100"/>
      <c r="E3" s="100"/>
      <c r="F3" s="100"/>
      <c r="G3" s="100"/>
      <c r="H3" s="100"/>
      <c r="I3" s="100"/>
      <c r="J3" s="100"/>
      <c r="K3" s="100"/>
      <c r="L3" s="100"/>
      <c r="M3" s="100"/>
      <c r="N3" s="101" t="s">
        <v>77</v>
      </c>
      <c r="O3" s="101"/>
    </row>
    <row r="4" spans="1:15" ht="16.5" customHeight="1" x14ac:dyDescent="0.3">
      <c r="A4" s="99"/>
      <c r="B4" s="100" t="s">
        <v>3</v>
      </c>
      <c r="C4" s="100"/>
      <c r="D4" s="100"/>
      <c r="E4" s="100"/>
      <c r="F4" s="100"/>
      <c r="G4" s="100"/>
      <c r="H4" s="100"/>
      <c r="I4" s="100"/>
      <c r="J4" s="100"/>
      <c r="K4" s="100"/>
      <c r="L4" s="100"/>
      <c r="M4" s="100"/>
      <c r="N4" s="101" t="s">
        <v>79</v>
      </c>
      <c r="O4" s="101"/>
    </row>
    <row r="5" spans="1:15" ht="15" customHeight="1" x14ac:dyDescent="0.3">
      <c r="A5" s="99"/>
      <c r="B5" s="100"/>
      <c r="C5" s="100"/>
      <c r="D5" s="100"/>
      <c r="E5" s="100"/>
      <c r="F5" s="100"/>
      <c r="G5" s="100"/>
      <c r="H5" s="100"/>
      <c r="I5" s="100"/>
      <c r="J5" s="100"/>
      <c r="K5" s="100"/>
      <c r="L5" s="100"/>
      <c r="M5" s="100"/>
      <c r="N5" s="101" t="s">
        <v>4</v>
      </c>
      <c r="O5" s="101"/>
    </row>
    <row r="7" spans="1:15" x14ac:dyDescent="0.3">
      <c r="A7" s="5" t="s">
        <v>5</v>
      </c>
    </row>
    <row r="8" spans="1:15" ht="9.9" customHeight="1" x14ac:dyDescent="0.3">
      <c r="A8" s="6"/>
    </row>
    <row r="9" spans="1:15" ht="30" customHeight="1" x14ac:dyDescent="0.3">
      <c r="A9" s="85" t="s">
        <v>6</v>
      </c>
      <c r="B9" s="86"/>
      <c r="D9" s="91" t="s">
        <v>7</v>
      </c>
      <c r="E9" s="92"/>
      <c r="F9" s="81"/>
      <c r="G9" s="82"/>
      <c r="H9" s="82"/>
      <c r="I9" s="83"/>
      <c r="K9" s="91" t="s">
        <v>8</v>
      </c>
      <c r="L9" s="92"/>
      <c r="M9" s="97"/>
      <c r="N9" s="98"/>
    </row>
    <row r="10" spans="1:15" ht="8.25" customHeight="1" x14ac:dyDescent="0.3">
      <c r="A10" s="87"/>
      <c r="B10" s="88"/>
      <c r="C10" s="7"/>
      <c r="E10" s="8"/>
      <c r="F10" s="8"/>
      <c r="M10" s="8"/>
      <c r="N10" s="2"/>
    </row>
    <row r="11" spans="1:15" ht="30" customHeight="1" x14ac:dyDescent="0.3">
      <c r="A11" s="89"/>
      <c r="B11" s="90"/>
      <c r="D11" s="91" t="s">
        <v>9</v>
      </c>
      <c r="E11" s="92"/>
      <c r="F11" s="81"/>
      <c r="G11" s="82"/>
      <c r="H11" s="82"/>
      <c r="I11" s="83"/>
      <c r="K11" s="91" t="s">
        <v>10</v>
      </c>
      <c r="L11" s="92"/>
      <c r="M11" s="95"/>
      <c r="N11" s="96"/>
      <c r="O11" s="20"/>
    </row>
    <row r="12" spans="1:15" ht="9.9" customHeight="1" thickBot="1" x14ac:dyDescent="0.35">
      <c r="A12" s="19"/>
      <c r="B12" s="21"/>
      <c r="C12" s="17"/>
      <c r="D12" s="19"/>
      <c r="E12" s="21"/>
      <c r="F12" s="21"/>
      <c r="G12" s="21"/>
      <c r="H12" s="19"/>
      <c r="I12" s="22"/>
      <c r="J12" s="18"/>
      <c r="K12" s="18"/>
      <c r="L12" s="18"/>
      <c r="N12" s="23"/>
      <c r="O12" s="23"/>
    </row>
    <row r="13" spans="1:15" s="9" customFormat="1" ht="111.75" customHeight="1" x14ac:dyDescent="0.3">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53.6" customHeight="1" x14ac:dyDescent="0.3">
      <c r="A14" s="28">
        <v>1</v>
      </c>
      <c r="B14" s="30" t="s">
        <v>82</v>
      </c>
      <c r="C14" s="13"/>
      <c r="D14" s="10">
        <v>2</v>
      </c>
      <c r="E14" s="14" t="s">
        <v>81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64.8" customHeight="1" x14ac:dyDescent="0.3">
      <c r="A15" s="28">
        <v>2</v>
      </c>
      <c r="B15" s="30" t="s">
        <v>83</v>
      </c>
      <c r="C15" s="13"/>
      <c r="D15" s="10">
        <v>20</v>
      </c>
      <c r="E15" s="14" t="s">
        <v>81</v>
      </c>
      <c r="F15" s="15"/>
      <c r="G15" s="12"/>
      <c r="H15" s="1">
        <f t="shared" ref="H15:H24" si="6">+ROUND(F15*G15,0)</f>
        <v>0</v>
      </c>
      <c r="I15" s="12"/>
      <c r="J15" s="1">
        <f t="shared" ref="J15:J24" si="7">ROUND(F15*I15,0)</f>
        <v>0</v>
      </c>
      <c r="K15" s="1">
        <f t="shared" ref="K15:K24" si="8">ROUND(F15+H15+J15,0)</f>
        <v>0</v>
      </c>
      <c r="L15" s="1">
        <f t="shared" ref="L15:L24" si="9">ROUND(F15*D15,0)</f>
        <v>0</v>
      </c>
      <c r="M15" s="1">
        <f t="shared" ref="M15:M24" si="10">ROUND(L15*G15,0)</f>
        <v>0</v>
      </c>
      <c r="N15" s="1">
        <f t="shared" ref="N15:N24" si="11">ROUND(L15*I15,0)</f>
        <v>0</v>
      </c>
      <c r="O15" s="29">
        <f t="shared" ref="O15:O24" si="12">ROUND(L15+N15+M15,0)</f>
        <v>0</v>
      </c>
    </row>
    <row r="16" spans="1:15" s="9" customFormat="1" ht="90.6" customHeight="1" x14ac:dyDescent="0.3">
      <c r="A16" s="28">
        <v>3</v>
      </c>
      <c r="B16" s="30" t="s">
        <v>84</v>
      </c>
      <c r="C16" s="13"/>
      <c r="D16" s="10">
        <v>10</v>
      </c>
      <c r="E16" s="14" t="s">
        <v>81</v>
      </c>
      <c r="F16" s="15"/>
      <c r="G16" s="12"/>
      <c r="H16" s="1">
        <f t="shared" si="6"/>
        <v>0</v>
      </c>
      <c r="I16" s="12"/>
      <c r="J16" s="1">
        <f t="shared" si="7"/>
        <v>0</v>
      </c>
      <c r="K16" s="1">
        <f t="shared" si="8"/>
        <v>0</v>
      </c>
      <c r="L16" s="1">
        <f t="shared" si="9"/>
        <v>0</v>
      </c>
      <c r="M16" s="1">
        <f t="shared" si="10"/>
        <v>0</v>
      </c>
      <c r="N16" s="1">
        <f t="shared" si="11"/>
        <v>0</v>
      </c>
      <c r="O16" s="29">
        <f t="shared" si="12"/>
        <v>0</v>
      </c>
    </row>
    <row r="17" spans="1:15" s="9" customFormat="1" ht="64.8" customHeight="1" x14ac:dyDescent="0.3">
      <c r="A17" s="28">
        <v>4</v>
      </c>
      <c r="B17" s="30" t="s">
        <v>85</v>
      </c>
      <c r="C17" s="13"/>
      <c r="D17" s="10">
        <v>8</v>
      </c>
      <c r="E17" s="14" t="s">
        <v>81</v>
      </c>
      <c r="F17" s="15"/>
      <c r="G17" s="12"/>
      <c r="H17" s="1">
        <f t="shared" si="6"/>
        <v>0</v>
      </c>
      <c r="I17" s="12"/>
      <c r="J17" s="1">
        <f t="shared" si="7"/>
        <v>0</v>
      </c>
      <c r="K17" s="1">
        <f t="shared" si="8"/>
        <v>0</v>
      </c>
      <c r="L17" s="1">
        <f t="shared" si="9"/>
        <v>0</v>
      </c>
      <c r="M17" s="1">
        <f t="shared" si="10"/>
        <v>0</v>
      </c>
      <c r="N17" s="1">
        <f t="shared" si="11"/>
        <v>0</v>
      </c>
      <c r="O17" s="29">
        <f t="shared" si="12"/>
        <v>0</v>
      </c>
    </row>
    <row r="18" spans="1:15" s="9" customFormat="1" ht="64.8" customHeight="1" x14ac:dyDescent="0.3">
      <c r="A18" s="28">
        <v>5</v>
      </c>
      <c r="B18" s="30" t="s">
        <v>86</v>
      </c>
      <c r="C18" s="13"/>
      <c r="D18" s="10">
        <v>20</v>
      </c>
      <c r="E18" s="14" t="s">
        <v>81</v>
      </c>
      <c r="F18" s="15"/>
      <c r="G18" s="12"/>
      <c r="H18" s="1">
        <f t="shared" si="6"/>
        <v>0</v>
      </c>
      <c r="I18" s="12"/>
      <c r="J18" s="1">
        <f t="shared" si="7"/>
        <v>0</v>
      </c>
      <c r="K18" s="1">
        <f t="shared" si="8"/>
        <v>0</v>
      </c>
      <c r="L18" s="1">
        <f t="shared" si="9"/>
        <v>0</v>
      </c>
      <c r="M18" s="1">
        <f t="shared" si="10"/>
        <v>0</v>
      </c>
      <c r="N18" s="1">
        <f t="shared" si="11"/>
        <v>0</v>
      </c>
      <c r="O18" s="29">
        <f t="shared" si="12"/>
        <v>0</v>
      </c>
    </row>
    <row r="19" spans="1:15" s="9" customFormat="1" ht="153.6" customHeight="1" x14ac:dyDescent="0.3">
      <c r="A19" s="28">
        <v>6</v>
      </c>
      <c r="B19" s="30" t="s">
        <v>87</v>
      </c>
      <c r="C19" s="13"/>
      <c r="D19" s="10">
        <v>20</v>
      </c>
      <c r="E19" s="14" t="s">
        <v>81</v>
      </c>
      <c r="F19" s="15"/>
      <c r="G19" s="12"/>
      <c r="H19" s="1">
        <f t="shared" si="6"/>
        <v>0</v>
      </c>
      <c r="I19" s="12"/>
      <c r="J19" s="1">
        <f t="shared" si="7"/>
        <v>0</v>
      </c>
      <c r="K19" s="1">
        <f t="shared" si="8"/>
        <v>0</v>
      </c>
      <c r="L19" s="1">
        <f t="shared" si="9"/>
        <v>0</v>
      </c>
      <c r="M19" s="1">
        <f t="shared" si="10"/>
        <v>0</v>
      </c>
      <c r="N19" s="1">
        <f t="shared" si="11"/>
        <v>0</v>
      </c>
      <c r="O19" s="29">
        <f t="shared" si="12"/>
        <v>0</v>
      </c>
    </row>
    <row r="20" spans="1:15" s="9" customFormat="1" ht="111" customHeight="1" x14ac:dyDescent="0.3">
      <c r="A20" s="28">
        <v>7</v>
      </c>
      <c r="B20" s="30" t="s">
        <v>88</v>
      </c>
      <c r="C20" s="13"/>
      <c r="D20" s="10">
        <v>10</v>
      </c>
      <c r="E20" s="14" t="s">
        <v>81</v>
      </c>
      <c r="F20" s="15"/>
      <c r="G20" s="12"/>
      <c r="H20" s="1">
        <f t="shared" si="6"/>
        <v>0</v>
      </c>
      <c r="I20" s="12"/>
      <c r="J20" s="1">
        <f t="shared" si="7"/>
        <v>0</v>
      </c>
      <c r="K20" s="1">
        <f t="shared" si="8"/>
        <v>0</v>
      </c>
      <c r="L20" s="1">
        <f t="shared" si="9"/>
        <v>0</v>
      </c>
      <c r="M20" s="1">
        <f t="shared" si="10"/>
        <v>0</v>
      </c>
      <c r="N20" s="1">
        <f t="shared" si="11"/>
        <v>0</v>
      </c>
      <c r="O20" s="29">
        <f t="shared" si="12"/>
        <v>0</v>
      </c>
    </row>
    <row r="21" spans="1:15" s="9" customFormat="1" ht="243.6" customHeight="1" x14ac:dyDescent="0.3">
      <c r="A21" s="28">
        <v>8</v>
      </c>
      <c r="B21" s="30" t="s">
        <v>89</v>
      </c>
      <c r="C21" s="13"/>
      <c r="D21" s="10">
        <v>20</v>
      </c>
      <c r="E21" s="14" t="s">
        <v>93</v>
      </c>
      <c r="F21" s="15"/>
      <c r="G21" s="12"/>
      <c r="H21" s="1">
        <f t="shared" si="6"/>
        <v>0</v>
      </c>
      <c r="I21" s="12"/>
      <c r="J21" s="1">
        <f t="shared" si="7"/>
        <v>0</v>
      </c>
      <c r="K21" s="1">
        <f t="shared" si="8"/>
        <v>0</v>
      </c>
      <c r="L21" s="1">
        <f t="shared" si="9"/>
        <v>0</v>
      </c>
      <c r="M21" s="1">
        <f t="shared" si="10"/>
        <v>0</v>
      </c>
      <c r="N21" s="1">
        <f t="shared" si="11"/>
        <v>0</v>
      </c>
      <c r="O21" s="29">
        <f t="shared" si="12"/>
        <v>0</v>
      </c>
    </row>
    <row r="22" spans="1:15" s="9" customFormat="1" ht="64.8" customHeight="1" x14ac:dyDescent="0.3">
      <c r="A22" s="28">
        <v>9</v>
      </c>
      <c r="B22" s="30" t="s">
        <v>90</v>
      </c>
      <c r="C22" s="13"/>
      <c r="D22" s="10">
        <v>20</v>
      </c>
      <c r="E22" s="14" t="s">
        <v>81</v>
      </c>
      <c r="F22" s="15"/>
      <c r="G22" s="12"/>
      <c r="H22" s="1">
        <f t="shared" si="6"/>
        <v>0</v>
      </c>
      <c r="I22" s="12"/>
      <c r="J22" s="1">
        <f t="shared" si="7"/>
        <v>0</v>
      </c>
      <c r="K22" s="1">
        <f t="shared" si="8"/>
        <v>0</v>
      </c>
      <c r="L22" s="1">
        <f t="shared" si="9"/>
        <v>0</v>
      </c>
      <c r="M22" s="1">
        <f t="shared" si="10"/>
        <v>0</v>
      </c>
      <c r="N22" s="1">
        <f t="shared" si="11"/>
        <v>0</v>
      </c>
      <c r="O22" s="29">
        <f t="shared" si="12"/>
        <v>0</v>
      </c>
    </row>
    <row r="23" spans="1:15" s="9" customFormat="1" ht="64.8" customHeight="1" x14ac:dyDescent="0.3">
      <c r="A23" s="28">
        <v>10</v>
      </c>
      <c r="B23" s="30" t="s">
        <v>91</v>
      </c>
      <c r="C23" s="13"/>
      <c r="D23" s="10">
        <v>1</v>
      </c>
      <c r="E23" s="14" t="s">
        <v>81</v>
      </c>
      <c r="F23" s="15"/>
      <c r="G23" s="12"/>
      <c r="H23" s="1">
        <f t="shared" si="6"/>
        <v>0</v>
      </c>
      <c r="I23" s="12"/>
      <c r="J23" s="1">
        <f t="shared" si="7"/>
        <v>0</v>
      </c>
      <c r="K23" s="1">
        <f t="shared" si="8"/>
        <v>0</v>
      </c>
      <c r="L23" s="1">
        <f t="shared" si="9"/>
        <v>0</v>
      </c>
      <c r="M23" s="1">
        <f t="shared" si="10"/>
        <v>0</v>
      </c>
      <c r="N23" s="1">
        <f t="shared" si="11"/>
        <v>0</v>
      </c>
      <c r="O23" s="29">
        <f t="shared" si="12"/>
        <v>0</v>
      </c>
    </row>
    <row r="24" spans="1:15" s="9" customFormat="1" ht="64.8" customHeight="1" thickBot="1" x14ac:dyDescent="0.35">
      <c r="A24" s="28">
        <v>11</v>
      </c>
      <c r="B24" s="30" t="s">
        <v>92</v>
      </c>
      <c r="C24" s="13"/>
      <c r="D24" s="10">
        <v>4</v>
      </c>
      <c r="E24" s="14" t="s">
        <v>81</v>
      </c>
      <c r="F24" s="15"/>
      <c r="G24" s="12"/>
      <c r="H24" s="1">
        <f t="shared" si="6"/>
        <v>0</v>
      </c>
      <c r="I24" s="12"/>
      <c r="J24" s="1">
        <f t="shared" si="7"/>
        <v>0</v>
      </c>
      <c r="K24" s="1">
        <f t="shared" si="8"/>
        <v>0</v>
      </c>
      <c r="L24" s="1">
        <f t="shared" si="9"/>
        <v>0</v>
      </c>
      <c r="M24" s="1">
        <f t="shared" si="10"/>
        <v>0</v>
      </c>
      <c r="N24" s="1">
        <f t="shared" si="11"/>
        <v>0</v>
      </c>
      <c r="O24" s="29">
        <f t="shared" si="12"/>
        <v>0</v>
      </c>
    </row>
    <row r="25" spans="1:15" s="9" customFormat="1" ht="42" customHeight="1" thickBot="1" x14ac:dyDescent="0.35">
      <c r="A25" s="93" t="s">
        <v>26</v>
      </c>
      <c r="B25" s="94"/>
      <c r="C25" s="94"/>
      <c r="D25" s="94"/>
      <c r="E25" s="94"/>
      <c r="F25" s="94"/>
      <c r="G25" s="94"/>
      <c r="H25" s="94"/>
      <c r="I25" s="94"/>
      <c r="J25" s="94"/>
      <c r="K25" s="94"/>
      <c r="L25" s="66" t="s">
        <v>27</v>
      </c>
      <c r="M25" s="67"/>
      <c r="N25" s="67"/>
      <c r="O25" s="38">
        <f>SUMIF(G:G,0%,L:L)+SUMIF(G:G,"",L:L)</f>
        <v>0</v>
      </c>
    </row>
    <row r="26" spans="1:15" s="9" customFormat="1" ht="39" customHeight="1" x14ac:dyDescent="0.3">
      <c r="A26" s="72" t="s">
        <v>78</v>
      </c>
      <c r="B26" s="73"/>
      <c r="C26" s="73"/>
      <c r="D26" s="73"/>
      <c r="E26" s="73"/>
      <c r="F26" s="73"/>
      <c r="G26" s="73"/>
      <c r="H26" s="73"/>
      <c r="I26" s="73"/>
      <c r="J26" s="73"/>
      <c r="K26" s="74"/>
      <c r="L26" s="64" t="s">
        <v>28</v>
      </c>
      <c r="M26" s="65"/>
      <c r="N26" s="65"/>
      <c r="O26" s="39">
        <f>SUMIF(G:G,5%,L:L)</f>
        <v>0</v>
      </c>
    </row>
    <row r="27" spans="1:15" s="9" customFormat="1" ht="30" customHeight="1" x14ac:dyDescent="0.3">
      <c r="A27" s="75"/>
      <c r="B27" s="76"/>
      <c r="C27" s="76"/>
      <c r="D27" s="76"/>
      <c r="E27" s="76"/>
      <c r="F27" s="76"/>
      <c r="G27" s="76"/>
      <c r="H27" s="76"/>
      <c r="I27" s="76"/>
      <c r="J27" s="76"/>
      <c r="K27" s="77"/>
      <c r="L27" s="64" t="s">
        <v>29</v>
      </c>
      <c r="M27" s="65"/>
      <c r="N27" s="65"/>
      <c r="O27" s="39">
        <f>SUMIF(G:G,19%,L:L)</f>
        <v>0</v>
      </c>
    </row>
    <row r="28" spans="1:15" s="9" customFormat="1" ht="30" customHeight="1" x14ac:dyDescent="0.3">
      <c r="A28" s="75"/>
      <c r="B28" s="76"/>
      <c r="C28" s="76"/>
      <c r="D28" s="76"/>
      <c r="E28" s="76"/>
      <c r="F28" s="76"/>
      <c r="G28" s="76"/>
      <c r="H28" s="76"/>
      <c r="I28" s="76"/>
      <c r="J28" s="76"/>
      <c r="K28" s="77"/>
      <c r="L28" s="62" t="s">
        <v>22</v>
      </c>
      <c r="M28" s="63"/>
      <c r="N28" s="63"/>
      <c r="O28" s="40">
        <f>SUM(O25:O27)</f>
        <v>0</v>
      </c>
    </row>
    <row r="29" spans="1:15" s="9" customFormat="1" ht="30" customHeight="1" x14ac:dyDescent="0.3">
      <c r="A29" s="75"/>
      <c r="B29" s="76"/>
      <c r="C29" s="76"/>
      <c r="D29" s="76"/>
      <c r="E29" s="76"/>
      <c r="F29" s="76"/>
      <c r="G29" s="76"/>
      <c r="H29" s="76"/>
      <c r="I29" s="76"/>
      <c r="J29" s="76"/>
      <c r="K29" s="77"/>
      <c r="L29" s="60" t="s">
        <v>30</v>
      </c>
      <c r="M29" s="61"/>
      <c r="N29" s="61"/>
      <c r="O29" s="41">
        <f>SUMIF(G:G,5%,M:M)</f>
        <v>0</v>
      </c>
    </row>
    <row r="30" spans="1:15" s="9" customFormat="1" ht="30" customHeight="1" x14ac:dyDescent="0.3">
      <c r="A30" s="75"/>
      <c r="B30" s="76"/>
      <c r="C30" s="76"/>
      <c r="D30" s="76"/>
      <c r="E30" s="76"/>
      <c r="F30" s="76"/>
      <c r="G30" s="76"/>
      <c r="H30" s="76"/>
      <c r="I30" s="76"/>
      <c r="J30" s="76"/>
      <c r="K30" s="77"/>
      <c r="L30" s="60" t="s">
        <v>31</v>
      </c>
      <c r="M30" s="61"/>
      <c r="N30" s="61"/>
      <c r="O30" s="41">
        <f>SUMIF(G:G,19%,M:M)</f>
        <v>0</v>
      </c>
    </row>
    <row r="31" spans="1:15" s="9" customFormat="1" ht="30" customHeight="1" x14ac:dyDescent="0.3">
      <c r="A31" s="75"/>
      <c r="B31" s="76"/>
      <c r="C31" s="76"/>
      <c r="D31" s="76"/>
      <c r="E31" s="76"/>
      <c r="F31" s="76"/>
      <c r="G31" s="76"/>
      <c r="H31" s="76"/>
      <c r="I31" s="76"/>
      <c r="J31" s="76"/>
      <c r="K31" s="77"/>
      <c r="L31" s="62" t="s">
        <v>32</v>
      </c>
      <c r="M31" s="63"/>
      <c r="N31" s="63"/>
      <c r="O31" s="40">
        <f>SUM(O29:O30)</f>
        <v>0</v>
      </c>
    </row>
    <row r="32" spans="1:15" s="9" customFormat="1" ht="30" customHeight="1" x14ac:dyDescent="0.3">
      <c r="A32" s="75"/>
      <c r="B32" s="76"/>
      <c r="C32" s="76"/>
      <c r="D32" s="76"/>
      <c r="E32" s="76"/>
      <c r="F32" s="76"/>
      <c r="G32" s="76"/>
      <c r="H32" s="76"/>
      <c r="I32" s="76"/>
      <c r="J32" s="76"/>
      <c r="K32" s="77"/>
      <c r="L32" s="64" t="s">
        <v>33</v>
      </c>
      <c r="M32" s="65"/>
      <c r="N32" s="65"/>
      <c r="O32" s="39">
        <f>SUMIF(I:I,8%,N:N)</f>
        <v>0</v>
      </c>
    </row>
    <row r="33" spans="1:17" s="9" customFormat="1" ht="37.5" customHeight="1" x14ac:dyDescent="0.3">
      <c r="A33" s="75"/>
      <c r="B33" s="76"/>
      <c r="C33" s="76"/>
      <c r="D33" s="76"/>
      <c r="E33" s="76"/>
      <c r="F33" s="76"/>
      <c r="G33" s="76"/>
      <c r="H33" s="76"/>
      <c r="I33" s="76"/>
      <c r="J33" s="76"/>
      <c r="K33" s="77"/>
      <c r="L33" s="70" t="s">
        <v>34</v>
      </c>
      <c r="M33" s="71"/>
      <c r="N33" s="71"/>
      <c r="O33" s="40">
        <f>SUM(O32)</f>
        <v>0</v>
      </c>
    </row>
    <row r="34" spans="1:17" s="9" customFormat="1" ht="32.25" customHeight="1" thickBot="1" x14ac:dyDescent="0.35">
      <c r="A34" s="78"/>
      <c r="B34" s="79"/>
      <c r="C34" s="79"/>
      <c r="D34" s="79"/>
      <c r="E34" s="79"/>
      <c r="F34" s="79"/>
      <c r="G34" s="79"/>
      <c r="H34" s="79"/>
      <c r="I34" s="79"/>
      <c r="J34" s="79"/>
      <c r="K34" s="80"/>
      <c r="L34" s="68" t="s">
        <v>35</v>
      </c>
      <c r="M34" s="69"/>
      <c r="N34" s="69"/>
      <c r="O34" s="42">
        <f>+O28+O31+O33</f>
        <v>0</v>
      </c>
    </row>
    <row r="36" spans="1:17" ht="50.1" customHeight="1" thickBot="1" x14ac:dyDescent="0.35">
      <c r="B36" s="84"/>
      <c r="C36" s="84"/>
    </row>
    <row r="37" spans="1:17" x14ac:dyDescent="0.3">
      <c r="B37" s="105" t="s">
        <v>36</v>
      </c>
      <c r="C37" s="105"/>
    </row>
    <row r="38" spans="1:17" ht="15" customHeight="1" x14ac:dyDescent="0.3">
      <c r="M38" s="44"/>
      <c r="N38" s="45"/>
      <c r="O38" s="46"/>
    </row>
    <row r="39" spans="1:17" ht="15.75" customHeight="1" x14ac:dyDescent="0.3">
      <c r="M39" s="44"/>
      <c r="N39" s="45"/>
      <c r="O39" s="46"/>
    </row>
    <row r="40" spans="1:17" ht="15" customHeight="1" x14ac:dyDescent="0.3">
      <c r="A40" s="11" t="s">
        <v>37</v>
      </c>
      <c r="M40" s="44"/>
      <c r="N40" s="45"/>
      <c r="O40" s="46"/>
    </row>
    <row r="41" spans="1:17" x14ac:dyDescent="0.3">
      <c r="A41" s="104" t="s">
        <v>38</v>
      </c>
      <c r="B41" s="104"/>
      <c r="C41" s="104"/>
      <c r="D41" s="104"/>
      <c r="E41" s="104"/>
      <c r="F41" s="104"/>
      <c r="G41" s="104"/>
      <c r="H41" s="104"/>
      <c r="I41" s="104"/>
      <c r="J41" s="104"/>
      <c r="K41" s="104"/>
      <c r="L41" s="104"/>
      <c r="M41" s="104"/>
      <c r="N41" s="104"/>
      <c r="O41" s="104"/>
      <c r="P41" s="2"/>
      <c r="Q41" s="2"/>
    </row>
    <row r="42" spans="1:17" ht="15" customHeight="1" x14ac:dyDescent="0.3">
      <c r="A42" s="103" t="s">
        <v>39</v>
      </c>
      <c r="B42" s="103"/>
      <c r="C42" s="103"/>
      <c r="D42" s="103"/>
      <c r="E42" s="103"/>
      <c r="F42" s="103"/>
      <c r="G42" s="103"/>
      <c r="H42" s="103"/>
      <c r="I42" s="103"/>
      <c r="J42" s="103"/>
      <c r="K42" s="103"/>
      <c r="L42" s="103"/>
      <c r="M42" s="103"/>
      <c r="N42" s="103"/>
      <c r="O42" s="103"/>
      <c r="P42" s="43"/>
      <c r="Q42" s="43"/>
    </row>
    <row r="43" spans="1:17" x14ac:dyDescent="0.3">
      <c r="A43" s="102" t="s">
        <v>40</v>
      </c>
      <c r="B43" s="102"/>
      <c r="C43" s="102"/>
      <c r="D43" s="102"/>
      <c r="E43" s="102"/>
      <c r="F43" s="102"/>
      <c r="G43" s="102"/>
      <c r="H43" s="102"/>
      <c r="I43" s="102"/>
      <c r="J43" s="102"/>
      <c r="K43" s="102"/>
      <c r="L43" s="102"/>
      <c r="M43" s="102"/>
      <c r="N43" s="102"/>
      <c r="O43" s="102"/>
      <c r="P43" s="5"/>
      <c r="Q43" s="5"/>
    </row>
    <row r="44" spans="1:17" x14ac:dyDescent="0.3">
      <c r="A44" s="102" t="s">
        <v>41</v>
      </c>
      <c r="B44" s="102"/>
      <c r="C44" s="102"/>
      <c r="D44" s="102"/>
      <c r="E44" s="102"/>
      <c r="F44" s="102"/>
      <c r="G44" s="102"/>
      <c r="H44" s="102"/>
      <c r="I44" s="102"/>
      <c r="J44" s="102"/>
      <c r="K44" s="102"/>
      <c r="L44" s="102"/>
      <c r="M44" s="102"/>
      <c r="N44" s="102"/>
      <c r="O44" s="102"/>
      <c r="P44" s="5"/>
      <c r="Q44" s="5"/>
    </row>
    <row r="45" spans="1:17" x14ac:dyDescent="0.3">
      <c r="K45" s="2"/>
      <c r="L45" s="2"/>
      <c r="M45" s="2"/>
      <c r="N45" s="2"/>
    </row>
    <row r="87" spans="11:15" s="2" customFormat="1" x14ac:dyDescent="0.3">
      <c r="K87" s="4"/>
      <c r="L87" s="4"/>
      <c r="M87" s="4"/>
      <c r="N87" s="4"/>
      <c r="O87" s="4"/>
    </row>
    <row r="88" spans="11:15" s="2" customFormat="1" x14ac:dyDescent="0.3">
      <c r="K88" s="4"/>
      <c r="L88" s="4"/>
      <c r="M88" s="4"/>
      <c r="N88" s="4"/>
      <c r="O88" s="4"/>
    </row>
    <row r="89" spans="11:15" s="2" customFormat="1" x14ac:dyDescent="0.3">
      <c r="K89" s="4"/>
      <c r="L89" s="4"/>
      <c r="M89" s="4"/>
      <c r="N89" s="4"/>
      <c r="O89" s="4"/>
    </row>
    <row r="90" spans="11:15" s="2" customFormat="1" x14ac:dyDescent="0.3">
      <c r="K90" s="4"/>
      <c r="L90" s="4"/>
      <c r="M90" s="4"/>
      <c r="N90" s="4"/>
      <c r="O90" s="4"/>
    </row>
  </sheetData>
  <sheetProtection algorithmName="SHA-512" hashValue="tMHmxowapHUYA0QutWSPnnrapDCCKinJ3iOwCP/brKefiylNELiM/OZJ0RN77/i/x03J0Jsdgjhxs0RsUjqvSQ==" saltValue="1QUiQkmFCXX8BE9aGHPNkA==" spinCount="100000" sheet="1" selectLockedCells="1"/>
  <mergeCells count="35">
    <mergeCell ref="A44:O44"/>
    <mergeCell ref="A43:O43"/>
    <mergeCell ref="A42:O42"/>
    <mergeCell ref="A41:O41"/>
    <mergeCell ref="B37:C37"/>
    <mergeCell ref="A2:A5"/>
    <mergeCell ref="B2:M2"/>
    <mergeCell ref="N2:O2"/>
    <mergeCell ref="B3:M3"/>
    <mergeCell ref="N3:O3"/>
    <mergeCell ref="B4:M5"/>
    <mergeCell ref="N4:O4"/>
    <mergeCell ref="N5:O5"/>
    <mergeCell ref="M11:N11"/>
    <mergeCell ref="M9:N9"/>
    <mergeCell ref="K9:L9"/>
    <mergeCell ref="K11:L11"/>
    <mergeCell ref="F11:I11"/>
    <mergeCell ref="A26:K34"/>
    <mergeCell ref="F9:I9"/>
    <mergeCell ref="B36:C36"/>
    <mergeCell ref="A9:B11"/>
    <mergeCell ref="D9:E9"/>
    <mergeCell ref="D11:E11"/>
    <mergeCell ref="A25:K25"/>
    <mergeCell ref="L34:N34"/>
    <mergeCell ref="L33:N33"/>
    <mergeCell ref="L32:N32"/>
    <mergeCell ref="L31:N31"/>
    <mergeCell ref="L30:N30"/>
    <mergeCell ref="L29:N29"/>
    <mergeCell ref="L28:N28"/>
    <mergeCell ref="L27:N27"/>
    <mergeCell ref="L26:N26"/>
    <mergeCell ref="L25:N2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24">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G14:G24</xm:sqref>
        </x14:dataValidation>
        <x14:dataValidation type="list" allowBlank="1" showInputMessage="1" showErrorMessage="1">
          <x14:formula1>
            <xm:f>Cálculos!$F$7:$F$8</xm:f>
          </x14:formula1>
          <xm:sqref>I14:I24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3" bestFit="1" customWidth="1"/>
    <col min="6" max="6" width="15" style="37" bestFit="1" customWidth="1"/>
  </cols>
  <sheetData>
    <row r="6" spans="2:6" x14ac:dyDescent="0.3">
      <c r="B6" s="16" t="s">
        <v>9</v>
      </c>
      <c r="D6" s="31" t="s">
        <v>42</v>
      </c>
      <c r="F6" s="34" t="s">
        <v>43</v>
      </c>
    </row>
    <row r="7" spans="2:6" x14ac:dyDescent="0.3">
      <c r="B7" s="2" t="s">
        <v>44</v>
      </c>
      <c r="D7" s="32">
        <v>0</v>
      </c>
      <c r="F7" s="35">
        <v>0.08</v>
      </c>
    </row>
    <row r="8" spans="2:6" x14ac:dyDescent="0.3">
      <c r="B8" s="2" t="s">
        <v>45</v>
      </c>
      <c r="D8" s="32">
        <v>0.05</v>
      </c>
      <c r="F8" s="36">
        <v>0</v>
      </c>
    </row>
    <row r="9" spans="2:6" x14ac:dyDescent="0.3">
      <c r="B9" s="2" t="s">
        <v>46</v>
      </c>
      <c r="D9" s="32">
        <v>0.19</v>
      </c>
    </row>
    <row r="10" spans="2:6" x14ac:dyDescent="0.3">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7"/>
      <c r="C2" s="107"/>
      <c r="D2" s="116" t="s">
        <v>0</v>
      </c>
      <c r="E2" s="118"/>
      <c r="F2" s="118"/>
      <c r="G2" s="118"/>
      <c r="H2" s="117"/>
      <c r="I2" s="116" t="s">
        <v>1</v>
      </c>
      <c r="J2" s="117"/>
      <c r="K2" s="58"/>
    </row>
    <row r="3" spans="2:11" ht="15" customHeight="1" x14ac:dyDescent="0.3">
      <c r="B3" s="107"/>
      <c r="C3" s="107"/>
      <c r="D3" s="116" t="s">
        <v>2</v>
      </c>
      <c r="E3" s="118"/>
      <c r="F3" s="118"/>
      <c r="G3" s="118"/>
      <c r="H3" s="117"/>
      <c r="I3" s="116" t="s">
        <v>77</v>
      </c>
      <c r="J3" s="117"/>
      <c r="K3" s="57"/>
    </row>
    <row r="4" spans="2:11" ht="15" customHeight="1" x14ac:dyDescent="0.3">
      <c r="B4" s="107"/>
      <c r="C4" s="107"/>
      <c r="D4" s="119" t="s">
        <v>3</v>
      </c>
      <c r="E4" s="120"/>
      <c r="F4" s="120"/>
      <c r="G4" s="120"/>
      <c r="H4" s="121"/>
      <c r="I4" s="116" t="s">
        <v>79</v>
      </c>
      <c r="J4" s="117"/>
      <c r="K4" s="57"/>
    </row>
    <row r="5" spans="2:11" ht="15" customHeight="1" x14ac:dyDescent="0.3">
      <c r="B5" s="107"/>
      <c r="C5" s="107"/>
      <c r="D5" s="122"/>
      <c r="E5" s="123"/>
      <c r="F5" s="123"/>
      <c r="G5" s="123"/>
      <c r="H5" s="124"/>
      <c r="I5" s="116" t="s">
        <v>47</v>
      </c>
      <c r="J5" s="117"/>
      <c r="K5" s="57"/>
    </row>
    <row r="6" spans="2:11" x14ac:dyDescent="0.3">
      <c r="K6" s="49"/>
    </row>
    <row r="7" spans="2:11" ht="15.75" customHeight="1" x14ac:dyDescent="0.3">
      <c r="B7" s="111" t="s">
        <v>48</v>
      </c>
      <c r="C7" s="111"/>
      <c r="D7" s="111"/>
      <c r="E7" s="111"/>
      <c r="F7" s="111"/>
      <c r="G7" s="111"/>
      <c r="H7" s="111"/>
      <c r="I7" s="111"/>
      <c r="J7" s="111"/>
      <c r="K7" s="54"/>
    </row>
    <row r="8" spans="2:11" ht="15.75" customHeight="1" x14ac:dyDescent="0.3">
      <c r="B8" s="106" t="s">
        <v>49</v>
      </c>
      <c r="C8" s="106" t="s">
        <v>50</v>
      </c>
      <c r="D8" s="106"/>
      <c r="E8" s="106"/>
      <c r="F8" s="106"/>
      <c r="G8" s="111" t="s">
        <v>51</v>
      </c>
      <c r="H8" s="111"/>
      <c r="I8" s="111"/>
      <c r="J8" s="111"/>
      <c r="K8" s="54"/>
    </row>
    <row r="9" spans="2:11" ht="15.75" customHeight="1" x14ac:dyDescent="0.3">
      <c r="B9" s="106"/>
      <c r="C9" s="53" t="s">
        <v>52</v>
      </c>
      <c r="D9" s="53" t="s">
        <v>53</v>
      </c>
      <c r="E9" s="106" t="s">
        <v>54</v>
      </c>
      <c r="F9" s="106"/>
      <c r="G9" s="111"/>
      <c r="H9" s="111"/>
      <c r="I9" s="111"/>
      <c r="J9" s="111"/>
      <c r="K9" s="54"/>
    </row>
    <row r="10" spans="2:11" ht="15.75" customHeight="1" x14ac:dyDescent="0.3">
      <c r="B10" s="51">
        <v>1</v>
      </c>
      <c r="C10" s="51">
        <v>2021</v>
      </c>
      <c r="D10" s="51">
        <v>5</v>
      </c>
      <c r="E10" s="125">
        <v>24</v>
      </c>
      <c r="F10" s="125"/>
      <c r="G10" s="114" t="s">
        <v>55</v>
      </c>
      <c r="H10" s="114"/>
      <c r="I10" s="114"/>
      <c r="J10" s="114"/>
      <c r="K10" s="56"/>
    </row>
    <row r="11" spans="2:11" ht="57.75" customHeight="1" x14ac:dyDescent="0.3">
      <c r="B11" s="51">
        <v>2</v>
      </c>
      <c r="C11" s="51">
        <v>2022</v>
      </c>
      <c r="D11" s="51">
        <v>5</v>
      </c>
      <c r="E11" s="112">
        <v>31</v>
      </c>
      <c r="F11" s="113"/>
      <c r="G11" s="108" t="s">
        <v>56</v>
      </c>
      <c r="H11" s="109"/>
      <c r="I11" s="109"/>
      <c r="J11" s="110"/>
      <c r="K11" s="56"/>
    </row>
    <row r="12" spans="2:11" ht="82.5" customHeight="1" x14ac:dyDescent="0.3">
      <c r="B12" s="51">
        <v>3</v>
      </c>
      <c r="C12" s="51">
        <v>2022</v>
      </c>
      <c r="D12" s="51">
        <v>7</v>
      </c>
      <c r="E12" s="112">
        <v>27</v>
      </c>
      <c r="F12" s="113"/>
      <c r="G12" s="108" t="s">
        <v>57</v>
      </c>
      <c r="H12" s="109"/>
      <c r="I12" s="109"/>
      <c r="J12" s="110"/>
      <c r="K12" s="56"/>
    </row>
    <row r="13" spans="2:11" ht="100.5" customHeight="1" x14ac:dyDescent="0.3">
      <c r="B13" s="51">
        <v>4</v>
      </c>
      <c r="C13" s="51">
        <v>2023</v>
      </c>
      <c r="D13" s="51">
        <v>11</v>
      </c>
      <c r="E13" s="112">
        <v>30</v>
      </c>
      <c r="F13" s="113"/>
      <c r="G13" s="108" t="s">
        <v>72</v>
      </c>
      <c r="H13" s="109"/>
      <c r="I13" s="109"/>
      <c r="J13" s="110"/>
      <c r="K13" s="56"/>
    </row>
    <row r="14" spans="2:11" ht="70.5" customHeight="1" x14ac:dyDescent="0.3">
      <c r="B14" s="51">
        <v>5</v>
      </c>
      <c r="C14" s="51">
        <v>2024</v>
      </c>
      <c r="D14" s="59" t="s">
        <v>71</v>
      </c>
      <c r="E14" s="112">
        <v>27</v>
      </c>
      <c r="F14" s="113"/>
      <c r="G14" s="108" t="s">
        <v>73</v>
      </c>
      <c r="H14" s="109"/>
      <c r="I14" s="109"/>
      <c r="J14" s="110"/>
      <c r="K14" s="56"/>
    </row>
    <row r="15" spans="2:11" ht="76.5" customHeight="1" x14ac:dyDescent="0.3">
      <c r="B15" s="51">
        <v>6</v>
      </c>
      <c r="C15" s="51">
        <v>2024</v>
      </c>
      <c r="D15" s="59" t="s">
        <v>74</v>
      </c>
      <c r="E15" s="112"/>
      <c r="F15" s="113"/>
      <c r="G15" s="108" t="s">
        <v>76</v>
      </c>
      <c r="H15" s="109"/>
      <c r="I15" s="109"/>
      <c r="J15" s="110"/>
      <c r="K15" s="56"/>
    </row>
    <row r="16" spans="2:11" ht="15.75" customHeight="1" x14ac:dyDescent="0.3">
      <c r="B16" s="106" t="s">
        <v>58</v>
      </c>
      <c r="C16" s="106"/>
      <c r="D16" s="106"/>
      <c r="E16" s="106"/>
      <c r="F16" s="106"/>
      <c r="G16" s="106"/>
      <c r="H16" s="106"/>
      <c r="I16" s="106"/>
      <c r="J16" s="106"/>
      <c r="K16" s="52"/>
    </row>
    <row r="17" spans="2:11" x14ac:dyDescent="0.3">
      <c r="B17" s="106" t="s">
        <v>59</v>
      </c>
      <c r="C17" s="106"/>
      <c r="D17" s="106"/>
      <c r="E17" s="106"/>
      <c r="F17" s="106" t="s">
        <v>60</v>
      </c>
      <c r="G17" s="106"/>
      <c r="H17" s="106"/>
      <c r="I17" s="106"/>
      <c r="J17" s="106"/>
      <c r="K17" s="52"/>
    </row>
    <row r="18" spans="2:11" ht="15.75" customHeight="1" x14ac:dyDescent="0.3">
      <c r="B18" s="125" t="s">
        <v>61</v>
      </c>
      <c r="C18" s="125"/>
      <c r="D18" s="125"/>
      <c r="E18" s="125"/>
      <c r="F18" s="125" t="s">
        <v>75</v>
      </c>
      <c r="G18" s="125"/>
      <c r="H18" s="125"/>
      <c r="I18" s="125"/>
      <c r="J18" s="125"/>
      <c r="K18" s="50"/>
    </row>
    <row r="19" spans="2:11" x14ac:dyDescent="0.3">
      <c r="B19" s="106" t="s">
        <v>62</v>
      </c>
      <c r="C19" s="106"/>
      <c r="D19" s="106"/>
      <c r="E19" s="106"/>
      <c r="F19" s="106"/>
      <c r="G19" s="106"/>
      <c r="H19" s="106"/>
      <c r="I19" s="106"/>
      <c r="J19" s="106"/>
      <c r="K19" s="52"/>
    </row>
    <row r="20" spans="2:11" x14ac:dyDescent="0.3">
      <c r="B20" s="106" t="s">
        <v>59</v>
      </c>
      <c r="C20" s="106"/>
      <c r="D20" s="106"/>
      <c r="E20" s="106"/>
      <c r="F20" s="106" t="s">
        <v>60</v>
      </c>
      <c r="G20" s="106"/>
      <c r="H20" s="106"/>
      <c r="I20" s="106"/>
      <c r="J20" s="106"/>
      <c r="K20" s="52"/>
    </row>
    <row r="21" spans="2:11" ht="15.75" customHeight="1" x14ac:dyDescent="0.3">
      <c r="B21" s="127" t="s">
        <v>63</v>
      </c>
      <c r="C21" s="127"/>
      <c r="D21" s="127"/>
      <c r="E21" s="127"/>
      <c r="F21" s="127" t="s">
        <v>64</v>
      </c>
      <c r="G21" s="127"/>
      <c r="H21" s="127"/>
      <c r="I21" s="127"/>
      <c r="J21" s="127"/>
      <c r="K21" s="55"/>
    </row>
    <row r="22" spans="2:11" ht="15.75" customHeight="1" x14ac:dyDescent="0.3">
      <c r="B22" s="111" t="s">
        <v>65</v>
      </c>
      <c r="C22" s="111"/>
      <c r="D22" s="111"/>
      <c r="E22" s="111"/>
      <c r="F22" s="111"/>
      <c r="G22" s="111"/>
      <c r="H22" s="111"/>
      <c r="I22" s="111"/>
      <c r="J22" s="111"/>
      <c r="K22" s="54"/>
    </row>
    <row r="23" spans="2:11" x14ac:dyDescent="0.3">
      <c r="B23" s="106" t="s">
        <v>59</v>
      </c>
      <c r="C23" s="106"/>
      <c r="D23" s="106"/>
      <c r="E23" s="106" t="s">
        <v>60</v>
      </c>
      <c r="F23" s="106"/>
      <c r="G23" s="106"/>
      <c r="H23" s="106" t="s">
        <v>66</v>
      </c>
      <c r="I23" s="106"/>
      <c r="J23" s="106"/>
      <c r="K23" s="52"/>
    </row>
    <row r="24" spans="2:11" x14ac:dyDescent="0.3">
      <c r="B24" s="106"/>
      <c r="C24" s="106"/>
      <c r="D24" s="106"/>
      <c r="E24" s="106"/>
      <c r="F24" s="106"/>
      <c r="G24" s="106"/>
      <c r="H24" s="53" t="s">
        <v>52</v>
      </c>
      <c r="I24" s="53" t="s">
        <v>53</v>
      </c>
      <c r="J24" s="53" t="s">
        <v>54</v>
      </c>
      <c r="K24" s="52"/>
    </row>
    <row r="25" spans="2:11" x14ac:dyDescent="0.3">
      <c r="B25" s="125" t="s">
        <v>67</v>
      </c>
      <c r="C25" s="125"/>
      <c r="D25" s="125"/>
      <c r="E25" s="127" t="s">
        <v>68</v>
      </c>
      <c r="F25" s="127"/>
      <c r="G25" s="127"/>
      <c r="H25" s="51">
        <v>2024</v>
      </c>
      <c r="I25" s="59" t="s">
        <v>74</v>
      </c>
      <c r="J25" s="51"/>
      <c r="K25" s="50"/>
    </row>
    <row r="26" spans="2:11" x14ac:dyDescent="0.3">
      <c r="K26" s="49"/>
    </row>
    <row r="27" spans="2:11" ht="56.25" customHeight="1" x14ac:dyDescent="0.3">
      <c r="B27" s="49"/>
      <c r="C27" s="126" t="s">
        <v>69</v>
      </c>
      <c r="D27" s="126"/>
      <c r="E27" s="126"/>
      <c r="F27" s="126"/>
      <c r="G27" s="126"/>
      <c r="H27" s="126"/>
      <c r="I27" s="126"/>
      <c r="K27" s="49"/>
    </row>
    <row r="28" spans="2:11" ht="16.5" customHeight="1" x14ac:dyDescent="0.3">
      <c r="E28" s="115" t="s">
        <v>70</v>
      </c>
      <c r="F28" s="115"/>
      <c r="G28" s="115"/>
      <c r="H28" s="115"/>
      <c r="I28" s="115"/>
      <c r="J28" s="115"/>
      <c r="K28" s="48"/>
    </row>
    <row r="29" spans="2:11" x14ac:dyDescent="0.3">
      <c r="B29" s="49"/>
      <c r="C29" s="49"/>
      <c r="D29" s="49"/>
      <c r="E29" s="115"/>
      <c r="F29" s="115"/>
      <c r="G29" s="115"/>
      <c r="H29" s="115"/>
      <c r="I29" s="115"/>
      <c r="J29" s="115"/>
      <c r="K29" s="48"/>
    </row>
    <row r="30" spans="2:11" ht="15" customHeight="1" x14ac:dyDescent="0.3">
      <c r="C30" s="47"/>
      <c r="D30" s="47"/>
      <c r="E30" s="47"/>
      <c r="F30" s="47"/>
      <c r="G30" s="47"/>
      <c r="H30" s="47"/>
    </row>
    <row r="31" spans="2:11" x14ac:dyDescent="0.3">
      <c r="B31" s="47"/>
      <c r="C31" s="47"/>
      <c r="D31" s="47"/>
      <c r="E31" s="47"/>
      <c r="F31" s="47"/>
      <c r="G31" s="47"/>
      <c r="H31" s="4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cp:lastPrinted>2024-07-22T22:04:40Z</cp:lastPrinted>
  <dcterms:created xsi:type="dcterms:W3CDTF">2017-04-28T13:22:52Z</dcterms:created>
  <dcterms:modified xsi:type="dcterms:W3CDTF">2025-03-11T22:07:12Z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