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monik\CUNDINAMARCA\2025\INVITACIONES\INV 019 REDISEÑO UX UI\ANEXOS PARA PUBLICAR\"/>
    </mc:Choice>
  </mc:AlternateContent>
  <xr:revisionPtr revIDLastSave="0" documentId="13_ncr:1_{252F5837-F2BB-411B-932D-0AC8EC7912DD}" xr6:coauthVersionLast="47" xr6:coauthVersionMax="47" xr10:uidLastSave="{00000000-0000-0000-0000-000000000000}"/>
  <bookViews>
    <workbookView xWindow="-120" yWindow="-120" windowWidth="24240" windowHeight="131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7" l="1"/>
  <c r="K14" i="7" s="1"/>
  <c r="J14" i="7"/>
  <c r="L14" i="7"/>
  <c r="M14" i="7" s="1"/>
  <c r="H15" i="7"/>
  <c r="J15" i="7"/>
  <c r="L15" i="7"/>
  <c r="M15" i="7" s="1"/>
  <c r="H16" i="7"/>
  <c r="J16" i="7"/>
  <c r="L16" i="7"/>
  <c r="N16" i="7" s="1"/>
  <c r="H17" i="7"/>
  <c r="J17" i="7"/>
  <c r="K17" i="7"/>
  <c r="L17" i="7"/>
  <c r="M17" i="7" s="1"/>
  <c r="H18" i="7"/>
  <c r="J18" i="7"/>
  <c r="L18" i="7"/>
  <c r="M18" i="7" s="1"/>
  <c r="H19" i="7"/>
  <c r="J19" i="7"/>
  <c r="L19" i="7"/>
  <c r="M19" i="7" s="1"/>
  <c r="H20" i="7"/>
  <c r="J20" i="7"/>
  <c r="L20" i="7"/>
  <c r="M20" i="7" s="1"/>
  <c r="H21" i="7"/>
  <c r="J21" i="7"/>
  <c r="L21" i="7"/>
  <c r="M21" i="7" s="1"/>
  <c r="O23" i="7"/>
  <c r="O24" i="7"/>
  <c r="O26" i="7"/>
  <c r="O27" i="7"/>
  <c r="O29" i="7"/>
  <c r="O30" i="7" s="1"/>
  <c r="K18" i="7" l="1"/>
  <c r="K21" i="7"/>
  <c r="K20" i="7"/>
  <c r="O28" i="7"/>
  <c r="N15" i="7"/>
  <c r="K16" i="7"/>
  <c r="K19" i="7"/>
  <c r="M16" i="7"/>
  <c r="O16" i="7" s="1"/>
  <c r="K15" i="7"/>
  <c r="N20" i="7"/>
  <c r="O20" i="7" s="1"/>
  <c r="O15" i="7"/>
  <c r="N19" i="7"/>
  <c r="O19" i="7" s="1"/>
  <c r="O22" i="7"/>
  <c r="O25" i="7" s="1"/>
  <c r="O31" i="7" s="1"/>
  <c r="N21" i="7"/>
  <c r="O21" i="7" s="1"/>
  <c r="N17" i="7"/>
  <c r="O17" i="7" s="1"/>
  <c r="N18" i="7"/>
  <c r="O18" i="7" s="1"/>
  <c r="N14" i="7"/>
  <c r="O14" i="7" s="1"/>
</calcChain>
</file>

<file path=xl/sharedStrings.xml><?xml version="1.0" encoding="utf-8"?>
<sst xmlns="http://schemas.openxmlformats.org/spreadsheetml/2006/main" count="112" uniqueCount="90">
  <si>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</si>
  <si>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</si>
  <si>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</si>
  <si>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</si>
  <si>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</si>
  <si>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</si>
  <si>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</si>
  <si>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</si>
  <si>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</si>
  <si>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</si>
  <si>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</si>
  <si>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</si>
  <si>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</si>
  <si>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</si>
  <si>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</si>
  <si>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</si>
  <si>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</si>
  <si>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</si>
  <si>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</si>
  <si>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</si>
  <si>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</si>
  <si>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</si>
  <si>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</si>
  <si>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</si>
  <si>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</si>
  <si>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</si>
  <si>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</si>
  <si>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</si>
  <si>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</si>
  <si>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</si>
  <si>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</si>
  <si>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</si>
  <si>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</si>
  <si>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</si>
  <si>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</si>
  <si>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</si>
  <si>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</si>
  <si>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</si>
  <si>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</si>
  <si>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</si>
  <si>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</si>
  <si>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</si>
  <si>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</si>
  <si>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</si>
  <si>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</si>
  <si>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</si>
  <si>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</si>
  <si>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</si>
  <si>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</si>
  <si>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</si>
  <si>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</si>
  <si>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</si>
  <si>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</si>
  <si>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</si>
  <si>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</si>
  <si>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</si>
  <si>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</si>
  <si>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</si>
  <si>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</si>
  <si>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</si>
  <si>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</si>
  <si>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</si>
  <si>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</si>
  <si>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</si>
  <si>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</si>
  <si>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</si>
  <si>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</si>
  <si>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</si>
  <si>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</si>
  <si>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</si>
  <si>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</si>
  <si>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</si>
  <si>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</si>
  <si>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</si>
  <si>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</si>
  <si>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</si>
  <si>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</si>
  <si>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</si>
  <si>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</si>
  <si>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</si>
  <si>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</si>
  <si>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</si>
  <si>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Auditoría y Análisis UX/UI del Sitio Actual, Evaluación de la arquitectura de información y contenido del sitio Joomla actual. (Ver anexo Tecnico 01)  </t>
  </si>
  <si>
    <t>Servicio de  Estrategia y Planificación: Definición de objetivos para el nuevo portal web en Wordpress que incluya la estructura de la nueva web y mapa de navegación adaptado a Wordpress (Ver anexo Tecnico 01)  </t>
  </si>
  <si>
    <t>Servicio de  Rediseño UX/UI: Implementación de un rediseño de experiencia y usabilidad (UX/UI) con base en las pautas de la Norma Técnica Colombiana (NTC) 5854 y WCAG 2.1 y cumpliendo con la Resolución 1519 del MinTIC. Es necesario que  el diseño este alineado con la identidad visual del manual de imagen institucional de la Universidad de Cundinamarca (Ver anexo Tecnico 01)  </t>
  </si>
  <si>
    <t>Servicio de  Desarrollo y Personalización en WordPress: Configuración y personalización integral del portal web utilizando las herramientas avanzadas de WordPress, que incluirán la implementación de una intranet. El portal alojará como minimo 150 micrositios, cada uno con su configuración y accesos correspondientes. Se integrarán funcionalidades como motores de búsqueda, plugins específicos (como traductor de idiomas y sistemas de copias de seguridad), y se garantizará el acceso a plataformas y sistemas de gestión y aprendizaje disponibles en el portal web de la Universidad de Cundinamarca. Además, se gestionarán las acciones de administración desde el CMS WordPress, detallando el nombre de cada perfil en cada modificación realizada. (Ver anexo Tecnico 01)</t>
  </si>
  <si>
    <t>Servicio de  Control de Calidad y Pruebas en WordPress: Realizar pruebas exhaustivas de funcionalidad, accesibilidad, usabilidad, rendimiento y seguridad, asegurando que cada elemento del portal web en WordPress cumpla con los estándares del proyecto y las expectativas del usuario. Este proceso incluye documentación detallada de cada prueba para una supervisión completa y garantía de calidad. (Ver anexo Tecnico 01)</t>
  </si>
  <si>
    <t>Servicio de  Formación y Soporte en Wordpress: Capacitación para el manejo del nuevo portal web. Soporte técnico continúo especializado en Wordpress de 6 meses apartir de la fecha entrega del nuevo portal (Ver anexo Tecnico 01)  </t>
  </si>
  <si>
    <t>Servicio de Estrategias de Marketing Digital y SEO: Implementación de estrategias de SEO y marketing digital adaptadas a las capacidades de WordPress. Incluye la entrega de un tablero de control (dashboard) para el seguimiento de la estrategia a través de Google Analytics (Ver anexo Tecnico 01)    </t>
  </si>
  <si>
    <t>Servicio de Lanzamiento y Seguimiento Post-Lanzamiento en Wordpress: Estrategia de lanzamiento adaptada a la plataforma Wordpress. Monitoreo y ajustes post-lanzamiento específicos para Wordpress (Ver anexo Tecnico 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</si>
</sst>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47" xfId="0" applyFont="1" applyBorder="1" applyAlignment="1" applyProtection="1">
      <alignment vertical="top" wrapText="1"/>
      <protection hidden="1"/>
    </xf>
    <xf numFmtId="0" fontId="2" fillId="0" borderId="48" xfId="0" applyFont="1" applyBorder="1" applyAlignment="1" applyProtection="1">
      <alignment vertical="top" wrapText="1"/>
      <protection hidden="1"/>
    </xf>
    <xf numFmtId="0" fontId="2" fillId="0" borderId="49" xfId="0" applyFont="1" applyBorder="1" applyAlignment="1" applyProtection="1">
      <alignment vertical="top"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2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6" xfId="0" applyFont="1" applyFill="1" applyBorder="1" applyAlignment="1" applyProtection="1">
      <alignment horizontal="center" vertical="center"/>
      <protection hidden="1"/>
    </xf>
    <xf numFmtId="0" fontId="6" fillId="0" borderId="43" xfId="3" applyNumberFormat="1" applyFont="1" applyBorder="1" applyAlignment="1" applyProtection="1">
      <alignment horizontal="center" vertical="center" wrapText="1"/>
      <protection hidden="1"/>
    </xf>
    <xf numFmtId="0" fontId="6" fillId="0" borderId="44" xfId="3" applyNumberFormat="1" applyFont="1" applyBorder="1" applyAlignment="1" applyProtection="1">
      <alignment horizontal="center" vertical="center" wrapText="1"/>
      <protection hidden="1"/>
    </xf>
    <xf numFmtId="0" fontId="6" fillId="0" borderId="45"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wrapText="1"/>
      <protection hidden="1"/>
    </xf>
    <xf numFmtId="0" fontId="6" fillId="0" borderId="3"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6" fillId="0" borderId="42" xfId="3" applyNumberFormat="1" applyFont="1" applyBorder="1" applyAlignment="1" applyProtection="1">
      <alignment horizontal="center" vertical="center"/>
      <protection hidden="1"/>
    </xf>
    <xf numFmtId="0" fontId="6" fillId="0" borderId="3" xfId="3" applyNumberFormat="1" applyFont="1" applyBorder="1" applyAlignment="1" applyProtection="1">
      <alignment horizontal="center" vertical="center"/>
      <protection hidden="1"/>
    </xf>
    <xf numFmtId="0" fontId="6" fillId="0" borderId="4" xfId="3" applyNumberFormat="1" applyFont="1" applyBorder="1" applyAlignment="1" applyProtection="1">
      <alignment horizontal="center" vertical="center"/>
      <protection hidden="1"/>
    </xf>
    <xf numFmtId="0" fontId="3" fillId="0" borderId="42" xfId="3" applyNumberFormat="1" applyFont="1" applyBorder="1" applyAlignment="1" applyProtection="1">
      <alignment horizontal="center" vertical="center"/>
      <protection hidden="1"/>
    </xf>
    <xf numFmtId="0" fontId="3" fillId="0" borderId="3" xfId="3" applyNumberFormat="1" applyFont="1" applyBorder="1" applyAlignment="1" applyProtection="1">
      <alignment horizontal="center" vertical="center"/>
      <protection hidden="1"/>
    </xf>
    <xf numFmtId="0" fontId="3" fillId="0" borderId="4" xfId="3" applyNumberFormat="1" applyFont="1" applyBorder="1" applyAlignment="1" applyProtection="1">
      <alignment horizontal="center" vertical="center"/>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
  <sheetViews>
    <sheetView showGridLines="0" tabSelected="1" view="pageBreakPreview" zoomScale="70" zoomScaleNormal="70"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66.140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ht="51" customHeight="1" x14ac:dyDescent="0.25">
      <c r="F1" s="3"/>
    </row>
    <row r="2" spans="1:15" ht="15.75" customHeight="1" x14ac:dyDescent="0.25">
      <c r="A2" s="63"/>
      <c r="B2" s="66" t="s">
        <v>0</v>
      </c>
      <c r="C2" s="67"/>
      <c r="D2" s="67"/>
      <c r="E2" s="67"/>
      <c r="F2" s="67"/>
      <c r="G2" s="67"/>
      <c r="H2" s="67"/>
      <c r="I2" s="67"/>
      <c r="J2" s="67"/>
      <c r="K2" s="67"/>
      <c r="L2" s="67"/>
      <c r="M2" s="68"/>
      <c r="N2" s="69" t="s">
        <v>80</v>
      </c>
      <c r="O2" s="70"/>
    </row>
    <row r="3" spans="1:15" ht="15.75" customHeight="1" x14ac:dyDescent="0.25">
      <c r="A3" s="64"/>
      <c r="B3" s="66" t="s">
        <v>2</v>
      </c>
      <c r="C3" s="67"/>
      <c r="D3" s="67"/>
      <c r="E3" s="67"/>
      <c r="F3" s="67"/>
      <c r="G3" s="67"/>
      <c r="H3" s="67"/>
      <c r="I3" s="67"/>
      <c r="J3" s="67"/>
      <c r="K3" s="67"/>
      <c r="L3" s="67"/>
      <c r="M3" s="68"/>
      <c r="N3" s="69" t="s">
        <v>77</v>
      </c>
      <c r="O3" s="70"/>
    </row>
    <row r="4" spans="1:15" ht="16.5" customHeight="1" x14ac:dyDescent="0.25">
      <c r="A4" s="64"/>
      <c r="B4" s="71" t="s">
        <v>3</v>
      </c>
      <c r="C4" s="72"/>
      <c r="D4" s="72"/>
      <c r="E4" s="72"/>
      <c r="F4" s="72"/>
      <c r="G4" s="72"/>
      <c r="H4" s="72"/>
      <c r="I4" s="72"/>
      <c r="J4" s="72"/>
      <c r="K4" s="72"/>
      <c r="L4" s="72"/>
      <c r="M4" s="73"/>
      <c r="N4" s="69" t="s">
        <v>79</v>
      </c>
      <c r="O4" s="70"/>
    </row>
    <row r="5" spans="1:15" ht="15" customHeight="1" x14ac:dyDescent="0.25">
      <c r="A5" s="65"/>
      <c r="B5" s="74"/>
      <c r="C5" s="75"/>
      <c r="D5" s="75"/>
      <c r="E5" s="75"/>
      <c r="F5" s="75"/>
      <c r="G5" s="75"/>
      <c r="H5" s="75"/>
      <c r="I5" s="75"/>
      <c r="J5" s="75"/>
      <c r="K5" s="75"/>
      <c r="L5" s="75"/>
      <c r="M5" s="76"/>
      <c r="N5" s="69" t="s">
        <v>4</v>
      </c>
      <c r="O5" s="70"/>
    </row>
    <row r="7" spans="1:15" x14ac:dyDescent="0.25">
      <c r="A7" s="5" t="s">
        <v>5</v>
      </c>
    </row>
    <row r="8" spans="1:15" ht="9.9499999999999993" customHeight="1" x14ac:dyDescent="0.25">
      <c r="A8" s="6"/>
    </row>
    <row r="9" spans="1:15" ht="30" customHeight="1" x14ac:dyDescent="0.25">
      <c r="A9" s="96" t="s">
        <v>6</v>
      </c>
      <c r="B9" s="97"/>
      <c r="D9" s="81" t="s">
        <v>7</v>
      </c>
      <c r="E9" s="82"/>
      <c r="F9" s="83"/>
      <c r="G9" s="84"/>
      <c r="H9" s="84"/>
      <c r="I9" s="85"/>
      <c r="K9" s="81" t="s">
        <v>8</v>
      </c>
      <c r="L9" s="82"/>
      <c r="M9" s="79"/>
      <c r="N9" s="80"/>
    </row>
    <row r="10" spans="1:15" ht="8.25" customHeight="1" x14ac:dyDescent="0.25">
      <c r="A10" s="98"/>
      <c r="B10" s="99"/>
      <c r="C10" s="7"/>
      <c r="E10" s="8"/>
      <c r="F10" s="8"/>
      <c r="M10" s="8"/>
      <c r="N10" s="2"/>
    </row>
    <row r="11" spans="1:15" ht="30" customHeight="1" x14ac:dyDescent="0.25">
      <c r="A11" s="100"/>
      <c r="B11" s="101"/>
      <c r="D11" s="81" t="s">
        <v>9</v>
      </c>
      <c r="E11" s="82"/>
      <c r="F11" s="83"/>
      <c r="G11" s="84"/>
      <c r="H11" s="84"/>
      <c r="I11" s="85"/>
      <c r="K11" s="81" t="s">
        <v>10</v>
      </c>
      <c r="L11" s="82"/>
      <c r="M11" s="77"/>
      <c r="N11" s="78"/>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75" customHeight="1" x14ac:dyDescent="0.2">
      <c r="A14" s="26">
        <v>1</v>
      </c>
      <c r="B14" s="57" t="s">
        <v>82</v>
      </c>
      <c r="C14" s="12"/>
      <c r="D14" s="58">
        <v>1</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91.5" customHeight="1" x14ac:dyDescent="0.2">
      <c r="A15" s="26">
        <v>2</v>
      </c>
      <c r="B15" s="57" t="s">
        <v>83</v>
      </c>
      <c r="C15" s="12"/>
      <c r="D15" s="58">
        <v>1</v>
      </c>
      <c r="E15" s="58" t="s">
        <v>81</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99.75" customHeight="1" x14ac:dyDescent="0.2">
      <c r="A16" s="26">
        <v>3</v>
      </c>
      <c r="B16" s="57" t="s">
        <v>84</v>
      </c>
      <c r="C16" s="12"/>
      <c r="D16" s="58">
        <v>1</v>
      </c>
      <c r="E16" s="58" t="s">
        <v>81</v>
      </c>
      <c r="F16" s="13"/>
      <c r="G16" s="11"/>
      <c r="H16" s="1">
        <f t="shared" ref="H16:H21" si="13">+ROUND(F16*G16,0)</f>
        <v>0</v>
      </c>
      <c r="I16" s="11"/>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7">
        <f t="shared" ref="O16:O21" si="19">ROUND(L16+N16+M16,0)</f>
        <v>0</v>
      </c>
    </row>
    <row r="17" spans="1:15" s="9" customFormat="1" ht="177.75" customHeight="1" x14ac:dyDescent="0.2">
      <c r="A17" s="26">
        <v>4</v>
      </c>
      <c r="B17" s="57" t="s">
        <v>85</v>
      </c>
      <c r="C17" s="12"/>
      <c r="D17" s="58">
        <v>1</v>
      </c>
      <c r="E17" s="58" t="s">
        <v>81</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18.5" customHeight="1" x14ac:dyDescent="0.2">
      <c r="A18" s="26">
        <v>5</v>
      </c>
      <c r="B18" s="57" t="s">
        <v>86</v>
      </c>
      <c r="C18" s="12"/>
      <c r="D18" s="58">
        <v>1</v>
      </c>
      <c r="E18" s="58" t="s">
        <v>81</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00.5" customHeight="1" x14ac:dyDescent="0.2">
      <c r="A19" s="26">
        <v>6</v>
      </c>
      <c r="B19" s="57" t="s">
        <v>87</v>
      </c>
      <c r="C19" s="12"/>
      <c r="D19" s="58">
        <v>1</v>
      </c>
      <c r="E19" s="58" t="s">
        <v>81</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10.25" customHeight="1" x14ac:dyDescent="0.2">
      <c r="A20" s="26">
        <v>7</v>
      </c>
      <c r="B20" s="57" t="s">
        <v>88</v>
      </c>
      <c r="C20" s="12"/>
      <c r="D20" s="58">
        <v>1</v>
      </c>
      <c r="E20" s="58" t="s">
        <v>81</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90" customHeight="1" thickBot="1" x14ac:dyDescent="0.25">
      <c r="A21" s="26">
        <v>8</v>
      </c>
      <c r="B21" s="57" t="s">
        <v>89</v>
      </c>
      <c r="C21" s="12"/>
      <c r="D21" s="58">
        <v>1</v>
      </c>
      <c r="E21" s="58" t="s">
        <v>81</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42" customHeight="1" thickBot="1" x14ac:dyDescent="0.3">
      <c r="A22" s="102" t="s">
        <v>26</v>
      </c>
      <c r="B22" s="103"/>
      <c r="C22" s="103"/>
      <c r="D22" s="103"/>
      <c r="E22" s="103"/>
      <c r="F22" s="103"/>
      <c r="G22" s="103"/>
      <c r="H22" s="103"/>
      <c r="I22" s="103"/>
      <c r="J22" s="103"/>
      <c r="K22" s="104"/>
      <c r="L22" s="120" t="s">
        <v>27</v>
      </c>
      <c r="M22" s="121"/>
      <c r="N22" s="122"/>
      <c r="O22" s="35">
        <f>SUMIF(G:G,0%,L:L)+SUMIF(G:G,"",L:L)</f>
        <v>0</v>
      </c>
    </row>
    <row r="23" spans="1:15" s="9" customFormat="1" ht="39" customHeight="1" x14ac:dyDescent="0.25">
      <c r="A23" s="86" t="s">
        <v>78</v>
      </c>
      <c r="B23" s="87"/>
      <c r="C23" s="87"/>
      <c r="D23" s="87"/>
      <c r="E23" s="87"/>
      <c r="F23" s="87"/>
      <c r="G23" s="87"/>
      <c r="H23" s="87"/>
      <c r="I23" s="87"/>
      <c r="J23" s="87"/>
      <c r="K23" s="88"/>
      <c r="L23" s="111" t="s">
        <v>28</v>
      </c>
      <c r="M23" s="112"/>
      <c r="N23" s="113"/>
      <c r="O23" s="36">
        <f>SUMIF(G:G,5%,L:L)</f>
        <v>0</v>
      </c>
    </row>
    <row r="24" spans="1:15" s="9" customFormat="1" ht="30" customHeight="1" x14ac:dyDescent="0.25">
      <c r="A24" s="89"/>
      <c r="B24" s="90"/>
      <c r="C24" s="90"/>
      <c r="D24" s="90"/>
      <c r="E24" s="90"/>
      <c r="F24" s="90"/>
      <c r="G24" s="90"/>
      <c r="H24" s="90"/>
      <c r="I24" s="90"/>
      <c r="J24" s="90"/>
      <c r="K24" s="91"/>
      <c r="L24" s="111" t="s">
        <v>29</v>
      </c>
      <c r="M24" s="112"/>
      <c r="N24" s="113"/>
      <c r="O24" s="36">
        <f>SUMIF(G:G,19%,L:L)</f>
        <v>0</v>
      </c>
    </row>
    <row r="25" spans="1:15" s="9" customFormat="1" ht="30" customHeight="1" x14ac:dyDescent="0.25">
      <c r="A25" s="89"/>
      <c r="B25" s="90"/>
      <c r="C25" s="90"/>
      <c r="D25" s="90"/>
      <c r="E25" s="90"/>
      <c r="F25" s="90"/>
      <c r="G25" s="90"/>
      <c r="H25" s="90"/>
      <c r="I25" s="90"/>
      <c r="J25" s="90"/>
      <c r="K25" s="91"/>
      <c r="L25" s="114" t="s">
        <v>22</v>
      </c>
      <c r="M25" s="115"/>
      <c r="N25" s="116"/>
      <c r="O25" s="37">
        <f>SUM(O22:O24)</f>
        <v>0</v>
      </c>
    </row>
    <row r="26" spans="1:15" s="9" customFormat="1" ht="30" customHeight="1" x14ac:dyDescent="0.25">
      <c r="A26" s="89"/>
      <c r="B26" s="90"/>
      <c r="C26" s="90"/>
      <c r="D26" s="90"/>
      <c r="E26" s="90"/>
      <c r="F26" s="90"/>
      <c r="G26" s="90"/>
      <c r="H26" s="90"/>
      <c r="I26" s="90"/>
      <c r="J26" s="90"/>
      <c r="K26" s="91"/>
      <c r="L26" s="117" t="s">
        <v>30</v>
      </c>
      <c r="M26" s="118"/>
      <c r="N26" s="119"/>
      <c r="O26" s="38">
        <f>SUMIF(G:G,5%,M:M)</f>
        <v>0</v>
      </c>
    </row>
    <row r="27" spans="1:15" s="9" customFormat="1" ht="30" customHeight="1" x14ac:dyDescent="0.25">
      <c r="A27" s="89"/>
      <c r="B27" s="90"/>
      <c r="C27" s="90"/>
      <c r="D27" s="90"/>
      <c r="E27" s="90"/>
      <c r="F27" s="90"/>
      <c r="G27" s="90"/>
      <c r="H27" s="90"/>
      <c r="I27" s="90"/>
      <c r="J27" s="90"/>
      <c r="K27" s="91"/>
      <c r="L27" s="117" t="s">
        <v>31</v>
      </c>
      <c r="M27" s="118"/>
      <c r="N27" s="119"/>
      <c r="O27" s="38">
        <f>SUMIF(G:G,19%,M:M)</f>
        <v>0</v>
      </c>
    </row>
    <row r="28" spans="1:15" s="9" customFormat="1" ht="30" customHeight="1" x14ac:dyDescent="0.25">
      <c r="A28" s="89"/>
      <c r="B28" s="90"/>
      <c r="C28" s="90"/>
      <c r="D28" s="90"/>
      <c r="E28" s="90"/>
      <c r="F28" s="90"/>
      <c r="G28" s="90"/>
      <c r="H28" s="90"/>
      <c r="I28" s="90"/>
      <c r="J28" s="90"/>
      <c r="K28" s="91"/>
      <c r="L28" s="114" t="s">
        <v>32</v>
      </c>
      <c r="M28" s="115"/>
      <c r="N28" s="116"/>
      <c r="O28" s="37">
        <f>SUM(O26:O27)</f>
        <v>0</v>
      </c>
    </row>
    <row r="29" spans="1:15" s="9" customFormat="1" ht="30" customHeight="1" x14ac:dyDescent="0.25">
      <c r="A29" s="89"/>
      <c r="B29" s="90"/>
      <c r="C29" s="90"/>
      <c r="D29" s="90"/>
      <c r="E29" s="90"/>
      <c r="F29" s="90"/>
      <c r="G29" s="90"/>
      <c r="H29" s="90"/>
      <c r="I29" s="90"/>
      <c r="J29" s="90"/>
      <c r="K29" s="91"/>
      <c r="L29" s="111" t="s">
        <v>33</v>
      </c>
      <c r="M29" s="112"/>
      <c r="N29" s="113"/>
      <c r="O29" s="36">
        <f>SUMIF(I:I,8%,N:N)</f>
        <v>0</v>
      </c>
    </row>
    <row r="30" spans="1:15" s="9" customFormat="1" ht="37.5" customHeight="1" x14ac:dyDescent="0.25">
      <c r="A30" s="89"/>
      <c r="B30" s="90"/>
      <c r="C30" s="90"/>
      <c r="D30" s="90"/>
      <c r="E30" s="90"/>
      <c r="F30" s="90"/>
      <c r="G30" s="90"/>
      <c r="H30" s="90"/>
      <c r="I30" s="90"/>
      <c r="J30" s="90"/>
      <c r="K30" s="91"/>
      <c r="L30" s="108" t="s">
        <v>34</v>
      </c>
      <c r="M30" s="109"/>
      <c r="N30" s="110"/>
      <c r="O30" s="37">
        <f>SUM(O29)</f>
        <v>0</v>
      </c>
    </row>
    <row r="31" spans="1:15" s="9" customFormat="1" ht="32.25" customHeight="1" thickBot="1" x14ac:dyDescent="0.3">
      <c r="A31" s="92"/>
      <c r="B31" s="93"/>
      <c r="C31" s="93"/>
      <c r="D31" s="93"/>
      <c r="E31" s="93"/>
      <c r="F31" s="93"/>
      <c r="G31" s="93"/>
      <c r="H31" s="93"/>
      <c r="I31" s="93"/>
      <c r="J31" s="93"/>
      <c r="K31" s="94"/>
      <c r="L31" s="105" t="s">
        <v>35</v>
      </c>
      <c r="M31" s="106"/>
      <c r="N31" s="107"/>
      <c r="O31" s="39">
        <f>+O25+O28+O30</f>
        <v>0</v>
      </c>
    </row>
    <row r="33" spans="1:17" ht="50.1" customHeight="1" thickBot="1" x14ac:dyDescent="0.3">
      <c r="B33" s="95"/>
      <c r="C33" s="95"/>
    </row>
    <row r="34" spans="1:17" x14ac:dyDescent="0.25">
      <c r="B34" s="62" t="s">
        <v>36</v>
      </c>
      <c r="C34" s="62"/>
    </row>
    <row r="35" spans="1:17" ht="15" customHeight="1" x14ac:dyDescent="0.25">
      <c r="M35" s="41"/>
      <c r="N35" s="42"/>
      <c r="O35" s="43"/>
    </row>
    <row r="36" spans="1:17" ht="15.75" customHeight="1" x14ac:dyDescent="0.25">
      <c r="M36" s="41"/>
      <c r="N36" s="42"/>
      <c r="O36" s="43"/>
    </row>
    <row r="37" spans="1:17" ht="15" customHeight="1" x14ac:dyDescent="0.25">
      <c r="A37" s="10" t="s">
        <v>37</v>
      </c>
      <c r="M37" s="41"/>
      <c r="N37" s="42"/>
      <c r="O37" s="43"/>
    </row>
    <row r="38" spans="1:17" x14ac:dyDescent="0.25">
      <c r="A38" s="61" t="s">
        <v>38</v>
      </c>
      <c r="B38" s="61"/>
      <c r="C38" s="61"/>
      <c r="D38" s="61"/>
      <c r="E38" s="61"/>
      <c r="F38" s="61"/>
      <c r="G38" s="61"/>
      <c r="H38" s="61"/>
      <c r="I38" s="61"/>
      <c r="J38" s="61"/>
      <c r="K38" s="61"/>
      <c r="L38" s="61"/>
      <c r="M38" s="61"/>
      <c r="N38" s="61"/>
      <c r="O38" s="61"/>
      <c r="P38" s="2"/>
      <c r="Q38" s="2"/>
    </row>
    <row r="39" spans="1:17" ht="15" customHeight="1" x14ac:dyDescent="0.25">
      <c r="A39" s="60" t="s">
        <v>39</v>
      </c>
      <c r="B39" s="60"/>
      <c r="C39" s="60"/>
      <c r="D39" s="60"/>
      <c r="E39" s="60"/>
      <c r="F39" s="60"/>
      <c r="G39" s="60"/>
      <c r="H39" s="60"/>
      <c r="I39" s="60"/>
      <c r="J39" s="60"/>
      <c r="K39" s="60"/>
      <c r="L39" s="60"/>
      <c r="M39" s="60"/>
      <c r="N39" s="60"/>
      <c r="O39" s="60"/>
      <c r="P39" s="40"/>
      <c r="Q39" s="40"/>
    </row>
    <row r="40" spans="1:17" x14ac:dyDescent="0.25">
      <c r="A40" s="59" t="s">
        <v>40</v>
      </c>
      <c r="B40" s="59"/>
      <c r="C40" s="59"/>
      <c r="D40" s="59"/>
      <c r="E40" s="59"/>
      <c r="F40" s="59"/>
      <c r="G40" s="59"/>
      <c r="H40" s="59"/>
      <c r="I40" s="59"/>
      <c r="J40" s="59"/>
      <c r="K40" s="59"/>
      <c r="L40" s="59"/>
      <c r="M40" s="59"/>
      <c r="N40" s="59"/>
      <c r="O40" s="59"/>
      <c r="P40" s="5"/>
      <c r="Q40" s="5"/>
    </row>
    <row r="41" spans="1:17" x14ac:dyDescent="0.25">
      <c r="A41" s="59" t="s">
        <v>41</v>
      </c>
      <c r="B41" s="59"/>
      <c r="C41" s="59"/>
      <c r="D41" s="59"/>
      <c r="E41" s="59"/>
      <c r="F41" s="59"/>
      <c r="G41" s="59"/>
      <c r="H41" s="59"/>
      <c r="I41" s="59"/>
      <c r="J41" s="59"/>
      <c r="K41" s="59"/>
      <c r="L41" s="59"/>
      <c r="M41" s="59"/>
      <c r="N41" s="59"/>
      <c r="O41" s="59"/>
      <c r="P41" s="5"/>
      <c r="Q41" s="5"/>
    </row>
    <row r="42" spans="1:17" x14ac:dyDescent="0.25">
      <c r="K42" s="2"/>
      <c r="L42" s="2"/>
      <c r="M42" s="2"/>
      <c r="N42" s="2"/>
    </row>
    <row r="84" spans="11:15" s="2" customFormat="1" ht="15" customHeight="1" x14ac:dyDescent="0.25">
      <c r="K84" s="4"/>
      <c r="L84" s="4"/>
      <c r="M84" s="4"/>
      <c r="N84" s="4"/>
      <c r="O84" s="4"/>
    </row>
    <row r="85" spans="11:15" s="2" customFormat="1" ht="15" customHeight="1" x14ac:dyDescent="0.25">
      <c r="K85" s="4"/>
      <c r="L85" s="4"/>
      <c r="M85" s="4"/>
      <c r="N85" s="4"/>
      <c r="O85" s="4"/>
    </row>
    <row r="86" spans="11:15" s="2" customFormat="1" ht="15" customHeight="1" x14ac:dyDescent="0.25">
      <c r="K86" s="4"/>
      <c r="L86" s="4"/>
      <c r="M86" s="4"/>
      <c r="N86" s="4"/>
      <c r="O86" s="4"/>
    </row>
    <row r="87" spans="11:15" s="2" customFormat="1" ht="15" customHeight="1" x14ac:dyDescent="0.25">
      <c r="K87" s="4"/>
      <c r="L87" s="4"/>
      <c r="M87" s="4"/>
      <c r="N87" s="4"/>
      <c r="O87" s="4"/>
    </row>
  </sheetData>
  <sheetProtection algorithmName="SHA-512" hashValue="Kjrcrpu1TDCtHztzLanQiixbExk35xSEiM783rtKWM8GEhX9F8wwq4JhGW21biuNi8nFErkTybxK4uXpYq7Smg==" saltValue="sE7WAIklNFNvJt7/h0h0IA==" spinCount="100000" sheet="1" selectLockedCells="1"/>
  <mergeCells count="35">
    <mergeCell ref="L26:N26"/>
    <mergeCell ref="L25:N25"/>
    <mergeCell ref="L24:N24"/>
    <mergeCell ref="L23:N23"/>
    <mergeCell ref="L22:N22"/>
    <mergeCell ref="L31:N31"/>
    <mergeCell ref="L30:N30"/>
    <mergeCell ref="L29:N29"/>
    <mergeCell ref="L28:N28"/>
    <mergeCell ref="L27:N27"/>
    <mergeCell ref="A23:K31"/>
    <mergeCell ref="F9:I9"/>
    <mergeCell ref="B33:C33"/>
    <mergeCell ref="A9:B11"/>
    <mergeCell ref="D9:E9"/>
    <mergeCell ref="D11:E11"/>
    <mergeCell ref="A22:K22"/>
    <mergeCell ref="M11:N11"/>
    <mergeCell ref="M9:N9"/>
    <mergeCell ref="K9:L9"/>
    <mergeCell ref="K11:L11"/>
    <mergeCell ref="F11:I11"/>
    <mergeCell ref="A2:A5"/>
    <mergeCell ref="B2:M2"/>
    <mergeCell ref="N2:O2"/>
    <mergeCell ref="B3:M3"/>
    <mergeCell ref="N3:O3"/>
    <mergeCell ref="B4:M5"/>
    <mergeCell ref="N4:O4"/>
    <mergeCell ref="N5:O5"/>
    <mergeCell ref="A41:O41"/>
    <mergeCell ref="A40:O40"/>
    <mergeCell ref="A39:O39"/>
    <mergeCell ref="A38:O38"/>
    <mergeCell ref="B34:C3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1"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G14:G21</xm:sqref>
        </x14:dataValidation>
        <x14:dataValidation type="list" allowBlank="1" showInputMessage="1" showErrorMessage="1" xr:uid="{00000000-0002-0000-0000-000007000000}">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43"/>
      <c r="C2" s="143"/>
      <c r="D2" s="134" t="s">
        <v>0</v>
      </c>
      <c r="E2" s="136"/>
      <c r="F2" s="136"/>
      <c r="G2" s="136"/>
      <c r="H2" s="135"/>
      <c r="I2" s="134" t="s">
        <v>1</v>
      </c>
      <c r="J2" s="135"/>
      <c r="K2" s="55"/>
    </row>
    <row r="3" spans="2:11" ht="15" customHeight="1" x14ac:dyDescent="0.25">
      <c r="B3" s="143"/>
      <c r="C3" s="143"/>
      <c r="D3" s="134" t="s">
        <v>2</v>
      </c>
      <c r="E3" s="136"/>
      <c r="F3" s="136"/>
      <c r="G3" s="136"/>
      <c r="H3" s="135"/>
      <c r="I3" s="134" t="s">
        <v>77</v>
      </c>
      <c r="J3" s="135"/>
      <c r="K3" s="54"/>
    </row>
    <row r="4" spans="2:11" ht="15" customHeight="1" x14ac:dyDescent="0.25">
      <c r="B4" s="143"/>
      <c r="C4" s="143"/>
      <c r="D4" s="137" t="s">
        <v>3</v>
      </c>
      <c r="E4" s="138"/>
      <c r="F4" s="138"/>
      <c r="G4" s="138"/>
      <c r="H4" s="139"/>
      <c r="I4" s="134" t="s">
        <v>79</v>
      </c>
      <c r="J4" s="135"/>
      <c r="K4" s="54"/>
    </row>
    <row r="5" spans="2:11" ht="15" customHeight="1" x14ac:dyDescent="0.25">
      <c r="B5" s="143"/>
      <c r="C5" s="143"/>
      <c r="D5" s="140"/>
      <c r="E5" s="141"/>
      <c r="F5" s="141"/>
      <c r="G5" s="141"/>
      <c r="H5" s="142"/>
      <c r="I5" s="134" t="s">
        <v>47</v>
      </c>
      <c r="J5" s="135"/>
      <c r="K5" s="54"/>
    </row>
    <row r="6" spans="2:11" x14ac:dyDescent="0.25">
      <c r="K6" s="46"/>
    </row>
    <row r="7" spans="2:11" ht="15.75" customHeight="1" x14ac:dyDescent="0.25">
      <c r="B7" s="132" t="s">
        <v>48</v>
      </c>
      <c r="C7" s="132"/>
      <c r="D7" s="132"/>
      <c r="E7" s="132"/>
      <c r="F7" s="132"/>
      <c r="G7" s="132"/>
      <c r="H7" s="132"/>
      <c r="I7" s="132"/>
      <c r="J7" s="132"/>
      <c r="K7" s="51"/>
    </row>
    <row r="8" spans="2:11" ht="15.75" customHeight="1" x14ac:dyDescent="0.25">
      <c r="B8" s="129" t="s">
        <v>49</v>
      </c>
      <c r="C8" s="129" t="s">
        <v>50</v>
      </c>
      <c r="D8" s="129"/>
      <c r="E8" s="129"/>
      <c r="F8" s="129"/>
      <c r="G8" s="132" t="s">
        <v>51</v>
      </c>
      <c r="H8" s="132"/>
      <c r="I8" s="132"/>
      <c r="J8" s="132"/>
      <c r="K8" s="51"/>
    </row>
    <row r="9" spans="2:11" ht="15.75" customHeight="1" x14ac:dyDescent="0.25">
      <c r="B9" s="129"/>
      <c r="C9" s="50" t="s">
        <v>52</v>
      </c>
      <c r="D9" s="50" t="s">
        <v>53</v>
      </c>
      <c r="E9" s="129" t="s">
        <v>54</v>
      </c>
      <c r="F9" s="129"/>
      <c r="G9" s="132"/>
      <c r="H9" s="132"/>
      <c r="I9" s="132"/>
      <c r="J9" s="132"/>
      <c r="K9" s="51"/>
    </row>
    <row r="10" spans="2:11" ht="15.75" customHeight="1" x14ac:dyDescent="0.25">
      <c r="B10" s="48">
        <v>1</v>
      </c>
      <c r="C10" s="48">
        <v>2021</v>
      </c>
      <c r="D10" s="48">
        <v>5</v>
      </c>
      <c r="E10" s="130">
        <v>24</v>
      </c>
      <c r="F10" s="130"/>
      <c r="G10" s="144" t="s">
        <v>55</v>
      </c>
      <c r="H10" s="144"/>
      <c r="I10" s="144"/>
      <c r="J10" s="144"/>
      <c r="K10" s="53"/>
    </row>
    <row r="11" spans="2:11" ht="57.75" customHeight="1" x14ac:dyDescent="0.25">
      <c r="B11" s="48">
        <v>2</v>
      </c>
      <c r="C11" s="48">
        <v>2022</v>
      </c>
      <c r="D11" s="48">
        <v>5</v>
      </c>
      <c r="E11" s="123">
        <v>31</v>
      </c>
      <c r="F11" s="124"/>
      <c r="G11" s="125" t="s">
        <v>56</v>
      </c>
      <c r="H11" s="126"/>
      <c r="I11" s="126"/>
      <c r="J11" s="127"/>
      <c r="K11" s="53"/>
    </row>
    <row r="12" spans="2:11" ht="82.5" customHeight="1" x14ac:dyDescent="0.25">
      <c r="B12" s="48">
        <v>3</v>
      </c>
      <c r="C12" s="48">
        <v>2022</v>
      </c>
      <c r="D12" s="48">
        <v>7</v>
      </c>
      <c r="E12" s="123">
        <v>27</v>
      </c>
      <c r="F12" s="124"/>
      <c r="G12" s="125" t="s">
        <v>57</v>
      </c>
      <c r="H12" s="126"/>
      <c r="I12" s="126"/>
      <c r="J12" s="127"/>
      <c r="K12" s="53"/>
    </row>
    <row r="13" spans="2:11" ht="100.5" customHeight="1" x14ac:dyDescent="0.25">
      <c r="B13" s="48">
        <v>4</v>
      </c>
      <c r="C13" s="48">
        <v>2023</v>
      </c>
      <c r="D13" s="48">
        <v>11</v>
      </c>
      <c r="E13" s="123">
        <v>30</v>
      </c>
      <c r="F13" s="124"/>
      <c r="G13" s="125" t="s">
        <v>72</v>
      </c>
      <c r="H13" s="126"/>
      <c r="I13" s="126"/>
      <c r="J13" s="127"/>
      <c r="K13" s="53"/>
    </row>
    <row r="14" spans="2:11" ht="70.5" customHeight="1" x14ac:dyDescent="0.25">
      <c r="B14" s="48">
        <v>5</v>
      </c>
      <c r="C14" s="48">
        <v>2024</v>
      </c>
      <c r="D14" s="56" t="s">
        <v>71</v>
      </c>
      <c r="E14" s="123">
        <v>27</v>
      </c>
      <c r="F14" s="124"/>
      <c r="G14" s="125" t="s">
        <v>73</v>
      </c>
      <c r="H14" s="126"/>
      <c r="I14" s="126"/>
      <c r="J14" s="127"/>
      <c r="K14" s="53"/>
    </row>
    <row r="15" spans="2:11" ht="76.5" customHeight="1" x14ac:dyDescent="0.25">
      <c r="B15" s="48">
        <v>6</v>
      </c>
      <c r="C15" s="48">
        <v>2024</v>
      </c>
      <c r="D15" s="56" t="s">
        <v>74</v>
      </c>
      <c r="E15" s="123"/>
      <c r="F15" s="124"/>
      <c r="G15" s="125" t="s">
        <v>76</v>
      </c>
      <c r="H15" s="126"/>
      <c r="I15" s="126"/>
      <c r="J15" s="127"/>
      <c r="K15" s="53"/>
    </row>
    <row r="16" spans="2:11" ht="15.75" customHeight="1" x14ac:dyDescent="0.25">
      <c r="B16" s="129" t="s">
        <v>58</v>
      </c>
      <c r="C16" s="129"/>
      <c r="D16" s="129"/>
      <c r="E16" s="129"/>
      <c r="F16" s="129"/>
      <c r="G16" s="129"/>
      <c r="H16" s="129"/>
      <c r="I16" s="129"/>
      <c r="J16" s="129"/>
      <c r="K16" s="49"/>
    </row>
    <row r="17" spans="2:11" x14ac:dyDescent="0.25">
      <c r="B17" s="129" t="s">
        <v>59</v>
      </c>
      <c r="C17" s="129"/>
      <c r="D17" s="129"/>
      <c r="E17" s="129"/>
      <c r="F17" s="129" t="s">
        <v>60</v>
      </c>
      <c r="G17" s="129"/>
      <c r="H17" s="129"/>
      <c r="I17" s="129"/>
      <c r="J17" s="129"/>
      <c r="K17" s="49"/>
    </row>
    <row r="18" spans="2:11" ht="15.75" customHeight="1" x14ac:dyDescent="0.25">
      <c r="B18" s="130" t="s">
        <v>61</v>
      </c>
      <c r="C18" s="130"/>
      <c r="D18" s="130"/>
      <c r="E18" s="130"/>
      <c r="F18" s="130" t="s">
        <v>75</v>
      </c>
      <c r="G18" s="130"/>
      <c r="H18" s="130"/>
      <c r="I18" s="130"/>
      <c r="J18" s="130"/>
      <c r="K18" s="47"/>
    </row>
    <row r="19" spans="2:11" x14ac:dyDescent="0.25">
      <c r="B19" s="129" t="s">
        <v>62</v>
      </c>
      <c r="C19" s="129"/>
      <c r="D19" s="129"/>
      <c r="E19" s="129"/>
      <c r="F19" s="129"/>
      <c r="G19" s="129"/>
      <c r="H19" s="129"/>
      <c r="I19" s="129"/>
      <c r="J19" s="129"/>
      <c r="K19" s="49"/>
    </row>
    <row r="20" spans="2:11" x14ac:dyDescent="0.25">
      <c r="B20" s="129" t="s">
        <v>59</v>
      </c>
      <c r="C20" s="129"/>
      <c r="D20" s="129"/>
      <c r="E20" s="129"/>
      <c r="F20" s="129" t="s">
        <v>60</v>
      </c>
      <c r="G20" s="129"/>
      <c r="H20" s="129"/>
      <c r="I20" s="129"/>
      <c r="J20" s="129"/>
      <c r="K20" s="49"/>
    </row>
    <row r="21" spans="2:11" ht="15.75" customHeight="1" x14ac:dyDescent="0.25">
      <c r="B21" s="131" t="s">
        <v>63</v>
      </c>
      <c r="C21" s="131"/>
      <c r="D21" s="131"/>
      <c r="E21" s="131"/>
      <c r="F21" s="131" t="s">
        <v>64</v>
      </c>
      <c r="G21" s="131"/>
      <c r="H21" s="131"/>
      <c r="I21" s="131"/>
      <c r="J21" s="131"/>
      <c r="K21" s="52"/>
    </row>
    <row r="22" spans="2:11" ht="15.75" customHeight="1" x14ac:dyDescent="0.25">
      <c r="B22" s="132" t="s">
        <v>65</v>
      </c>
      <c r="C22" s="132"/>
      <c r="D22" s="132"/>
      <c r="E22" s="132"/>
      <c r="F22" s="132"/>
      <c r="G22" s="132"/>
      <c r="H22" s="132"/>
      <c r="I22" s="132"/>
      <c r="J22" s="132"/>
      <c r="K22" s="51"/>
    </row>
    <row r="23" spans="2:11" x14ac:dyDescent="0.25">
      <c r="B23" s="129" t="s">
        <v>59</v>
      </c>
      <c r="C23" s="129"/>
      <c r="D23" s="129"/>
      <c r="E23" s="129" t="s">
        <v>60</v>
      </c>
      <c r="F23" s="129"/>
      <c r="G23" s="129"/>
      <c r="H23" s="129" t="s">
        <v>66</v>
      </c>
      <c r="I23" s="129"/>
      <c r="J23" s="129"/>
      <c r="K23" s="49"/>
    </row>
    <row r="24" spans="2:11" x14ac:dyDescent="0.25">
      <c r="B24" s="129"/>
      <c r="C24" s="129"/>
      <c r="D24" s="129"/>
      <c r="E24" s="129"/>
      <c r="F24" s="129"/>
      <c r="G24" s="129"/>
      <c r="H24" s="50" t="s">
        <v>52</v>
      </c>
      <c r="I24" s="50" t="s">
        <v>53</v>
      </c>
      <c r="J24" s="50" t="s">
        <v>54</v>
      </c>
      <c r="K24" s="49"/>
    </row>
    <row r="25" spans="2:11" x14ac:dyDescent="0.25">
      <c r="B25" s="130" t="s">
        <v>67</v>
      </c>
      <c r="C25" s="130"/>
      <c r="D25" s="130"/>
      <c r="E25" s="131" t="s">
        <v>68</v>
      </c>
      <c r="F25" s="131"/>
      <c r="G25" s="131"/>
      <c r="H25" s="48">
        <v>2024</v>
      </c>
      <c r="I25" s="56" t="s">
        <v>74</v>
      </c>
      <c r="J25" s="48"/>
      <c r="K25" s="47"/>
    </row>
    <row r="26" spans="2:11" x14ac:dyDescent="0.25">
      <c r="K26" s="46"/>
    </row>
    <row r="27" spans="2:11" ht="56.25" customHeight="1" x14ac:dyDescent="0.25">
      <c r="B27" s="46"/>
      <c r="C27" s="128" t="s">
        <v>69</v>
      </c>
      <c r="D27" s="128"/>
      <c r="E27" s="128"/>
      <c r="F27" s="128"/>
      <c r="G27" s="128"/>
      <c r="H27" s="128"/>
      <c r="I27" s="128"/>
      <c r="K27" s="46"/>
    </row>
    <row r="28" spans="2:11" ht="16.5" customHeight="1" x14ac:dyDescent="0.25">
      <c r="E28" s="133" t="s">
        <v>70</v>
      </c>
      <c r="F28" s="133"/>
      <c r="G28" s="133"/>
      <c r="H28" s="133"/>
      <c r="I28" s="133"/>
      <c r="J28" s="133"/>
      <c r="K28" s="45"/>
    </row>
    <row r="29" spans="2:11" x14ac:dyDescent="0.25">
      <c r="B29" s="46"/>
      <c r="C29" s="46"/>
      <c r="D29" s="46"/>
      <c r="E29" s="133"/>
      <c r="F29" s="133"/>
      <c r="G29" s="133"/>
      <c r="H29" s="133"/>
      <c r="I29" s="133"/>
      <c r="J29" s="13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Zona 1 Jurídico Interventoría</cp:lastModifiedBy>
  <cp:revision/>
  <cp:lastPrinted>2024-07-22T22:04:40Z</cp:lastPrinted>
  <dcterms:created xsi:type="dcterms:W3CDTF">2017-04-28T13:22:52Z</dcterms:created>
  <dcterms:modified xsi:type="dcterms:W3CDTF">2025-04-08T21:17:58Z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