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D:\monik\CUNDINAMARCA\2025\INVITACIONES\INV 012 EQUIPOS TECNOLÓGICOS MODERNIZACIÓN LABORATORIOS\ANEXOS PARA PUBLICAR\"/>
    </mc:Choice>
  </mc:AlternateContent>
  <xr:revisionPtr revIDLastSave="0" documentId="13_ncr:1_{FBCEC3D8-218F-4677-A125-12DD32128D30}" xr6:coauthVersionLast="47" xr6:coauthVersionMax="47" xr10:uidLastSave="{00000000-0000-0000-0000-000000000000}"/>
  <bookViews>
    <workbookView xWindow="-120" yWindow="-120" windowWidth="24240" windowHeight="131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4" i="7" l="1"/>
  <c r="J14" i="7"/>
  <c r="H14" i="7"/>
  <c r="K14" i="7" s="1"/>
  <c r="H15" i="7"/>
  <c r="J15" i="7"/>
  <c r="L15" i="7"/>
  <c r="M15" i="7" s="1"/>
  <c r="O17" i="7"/>
  <c r="O18" i="7"/>
  <c r="O20" i="7"/>
  <c r="O21" i="7"/>
  <c r="O23" i="7"/>
  <c r="O24" i="7" s="1"/>
  <c r="M14" i="7" l="1"/>
  <c r="N14" i="7"/>
  <c r="O14" i="7" s="1"/>
  <c r="K15" i="7"/>
  <c r="O22" i="7"/>
  <c r="O16" i="7"/>
  <c r="O19" i="7" s="1"/>
  <c r="N15" i="7"/>
  <c r="O15" i="7" s="1"/>
  <c r="O25" i="7" l="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<sst xmlns="http://schemas.openxmlformats.org/spreadsheetml/2006/main" count="100" uniqueCount="84">
  <si>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</si>
  <si>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</si>
  <si>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</si>
  <si>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</si>
  <si>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</si>
  <si>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</si>
  <si>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</si>
  <si>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</si>
  <si>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</si>
  <si>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</si>
  <si>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</si>
  <si>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</si>
  <si>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</si>
  <si>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</si>
  <si>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</si>
  <si>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</si>
  <si>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</si>
  <si>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</si>
  <si>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</si>
  <si>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</si>
  <si>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</si>
  <si>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</si>
  <si>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</si>
  <si>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</si>
  <si>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</si>
  <si>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</si>
  <si>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</si>
  <si>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</si>
  <si>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</si>
  <si>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</si>
  <si>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</si>
  <si>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</si>
  <si>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</si>
  <si>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</si>
  <si>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</si>
  <si>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</si>
  <si>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</si>
  <si>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</si>
  <si>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</si>
  <si>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</si>
  <si>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</si>
  <si>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</si>
  <si>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</si>
  <si>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</si>
  <si>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</si>
  <si>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</si>
  <si>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</si>
  <si>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</si>
  <si>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</si>
  <si>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</si>
  <si>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</si>
  <si>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</si>
  <si>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</si>
  <si>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</si>
  <si>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</si>
  <si>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</si>
  <si>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</si>
  <si>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</si>
  <si>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</si>
  <si>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</si>
  <si>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</si>
  <si>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</si>
  <si>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</si>
  <si>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</si>
  <si>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</si>
  <si>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</si>
  <si>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</si>
  <si>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</si>
  <si>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</si>
  <si>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</si>
  <si>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</si>
  <si>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</si>
  <si>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</si>
  <si>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</si>
  <si>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</si>
  <si>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</si>
  <si>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</si>
  <si>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</si>
  <si>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</si>
  <si>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</si>
  <si>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</si>
  <si>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</si>
  <si>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UPS:
CAPACIDAD: MINIMO 15 KVA
TIPO DE UPS: Tecnologia On line de Doble Conexión
TECNOLOGÍA DEL INVERSOR: Tecnología PWM de alta frecuencia con IGBT
TIPO DE CONTROL: DSP 
TIPO DE ENTRADA Y SALIDA: Bifasica 
VOLTAJE NOMINAL DE ENTRADA: 110-220VAC 
CANTIDAD DE HILOS: 4 (2 Fases + Neutro +GND)  CONEXIÓN: Bornera
TECNOLOGÍA DEL RECTIFICADOR: IGBT
VOLTAJE PERMITIDO POR EL RECTIFICADOR: 220VAC -27% +25% (160~275VAC)
RANGO DE FRECUENCIA DE ENTRADA  SINCRONIZADO CON LA RED: 40 Hz - 70Hz
FACTOR DE POTENCIA  DE ENTRADA:  &gt;0.99
LIMITACIÓN DE CORRIENTE DE ENTRADA: 150% sistema inversor 200% bypass
DISTORSIÓN ARMÓNICA DE CORRIENTE: &lt;5%THDI
FILTROS: EMI/RFI
VOLTAJE NOMINAL DE SALIDA: 208/120 VAC Configurable (L-N) 110 – 115 – 120 – 127 VAC
-MÚLTIPLES PROTECCIONES: CORTO CIRCUITO, SOBRECARGA, SOBRE TEMPERATURA, BAJO VOLTAJE
-BATERÍAS, SOBRE VOLTAJE, BAJO VOLTAJE Y FALLA VENTILADOR / EXTRACTOR. + BREAKERS.
-FUNCIÓN ECO AHORRADOR DE ENERGÍA Y CONECTOR EPO, PARA APAGADO DE EMERGENCIA.
-CONEXIÓN BATERÍA EXTERNA (DC). BORNERAS PARA CONEXIÓN ENTRADA Y SALIDA AC.
-SOFTWARE DE GESTIÓN DE UPS, GRATUITO, INCLUYE CD Y CABLE CONEXIÓN USB.
-SALIDA DE THDV &lt; 2%. ENTRADA THDI &lt; 5%.
-CONTROL INTELIGENTE DE VELOCIDAD DE VENTILADORES. MANEJO DE RUIDO Y TEMPERATURA.
-FRECUENCIA SALIDA CONFIGURABLE Y AUTOSENSE.
-CONFIGURACIÓN VOLTAJE VDC BATERÍAS ( 192V Y 240VDC ) 16 Y 20 PIEZAS 12VDC.
-CARGADOR DIGITALMENTE CONTROLADO. MANEJO INTELIGENTE DE BATERÍA, INCREMENTA VIDA ÚTIL HASTA EN 50%.d.</t>
  </si>
  <si>
    <t>IMPRESORA 3D:
TECNOLOGÍA DE IMPRESIÓN: FDM (Modelado por deposición fundida) 
TRANSFERENCIA DE ARCHIVOS: Unidad USB, Ethernet
PANTALLA DE VISUALIZACIÓN: Pantalla táctil de minimó: 4,3"
ÁREA DE IMPRESIÓN MINIMA: 300 x 300 x 300 mm
MATERIALES DE IMPRESIÓN: ABS, PLA, PETG, PET, TPU, PA, ABS, ASA, PC, PLA-CF, PA-CF, PET-CF
RECUPERACIÓN DE PÉRDIDA DE POTENCIA: Sí
SENSOR DE DESVIACIÓN DE FILAMENTO: Sí
VELOCIDAD DE IMPRESIÓN: ≤600mm/s
PURIFICADOR DE AIRE: Sí 
CONFORMACIÓN DE ENTRADA: Sí
PRECISIÓN DE IMPRESIÓN: 100±0.1mm
KIT DE ILUMINACIÓN: Sí
ALTURA DE CAPA: 0.1-0.35mm
MODO DE REPOSO: 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</si>
</sst>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45">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0" borderId="42" xfId="3" applyNumberFormat="1" applyFont="1" applyBorder="1" applyAlignment="1" applyProtection="1">
      <alignment horizontal="center" vertical="center"/>
      <protection hidden="1"/>
    </xf>
    <xf numFmtId="0" fontId="3" fillId="0" borderId="3" xfId="3" applyNumberFormat="1" applyFont="1" applyBorder="1" applyAlignment="1" applyProtection="1">
      <alignment horizontal="center" vertical="center"/>
      <protection hidden="1"/>
    </xf>
    <xf numFmtId="0" fontId="3" fillId="0" borderId="4" xfId="3" applyNumberFormat="1" applyFont="1" applyBorder="1" applyAlignment="1" applyProtection="1">
      <alignment horizontal="center" vertical="center"/>
      <protection hidden="1"/>
    </xf>
    <xf numFmtId="0" fontId="6" fillId="0" borderId="42" xfId="3" applyNumberFormat="1" applyFont="1" applyBorder="1" applyAlignment="1" applyProtection="1">
      <alignment horizontal="center" vertical="center"/>
      <protection hidden="1"/>
    </xf>
    <xf numFmtId="0" fontId="6" fillId="0" borderId="3" xfId="3" applyNumberFormat="1" applyFont="1" applyBorder="1" applyAlignment="1" applyProtection="1">
      <alignment horizontal="center" vertical="center"/>
      <protection hidden="1"/>
    </xf>
    <xf numFmtId="0" fontId="6" fillId="0" borderId="4" xfId="3" applyNumberFormat="1" applyFont="1" applyBorder="1" applyAlignment="1" applyProtection="1">
      <alignment horizontal="center" vertical="center"/>
      <protection hidden="1"/>
    </xf>
    <xf numFmtId="0" fontId="3" fillId="0" borderId="42" xfId="3" applyNumberFormat="1" applyFont="1" applyBorder="1" applyAlignment="1" applyProtection="1">
      <alignment horizontal="center" vertical="center" wrapText="1"/>
      <protection hidden="1"/>
    </xf>
    <xf numFmtId="0" fontId="3" fillId="0" borderId="3" xfId="3" applyNumberFormat="1" applyFont="1" applyBorder="1" applyAlignment="1" applyProtection="1">
      <alignment horizontal="center" vertical="center" wrapText="1"/>
      <protection hidden="1"/>
    </xf>
    <xf numFmtId="0" fontId="3" fillId="0" borderId="4" xfId="3" applyNumberFormat="1" applyFont="1" applyBorder="1" applyAlignment="1" applyProtection="1">
      <alignment horizontal="center" vertical="center" wrapText="1"/>
      <protection hidden="1"/>
    </xf>
    <xf numFmtId="0" fontId="3" fillId="0" borderId="39" xfId="3" applyNumberFormat="1" applyFont="1" applyBorder="1" applyAlignment="1" applyProtection="1">
      <alignment horizontal="center" vertical="center" wrapText="1"/>
      <protection hidden="1"/>
    </xf>
    <xf numFmtId="0" fontId="3" fillId="0" borderId="40" xfId="3" applyNumberFormat="1" applyFont="1" applyBorder="1" applyAlignment="1" applyProtection="1">
      <alignment horizontal="center" vertical="center" wrapText="1"/>
      <protection hidden="1"/>
    </xf>
    <xf numFmtId="0" fontId="3" fillId="0" borderId="41" xfId="3" applyNumberFormat="1" applyFont="1" applyBorder="1" applyAlignment="1" applyProtection="1">
      <alignment horizontal="center" vertical="center" wrapText="1"/>
      <protection hidden="1"/>
    </xf>
    <xf numFmtId="0" fontId="6" fillId="0" borderId="43" xfId="3" applyNumberFormat="1" applyFont="1" applyBorder="1" applyAlignment="1" applyProtection="1">
      <alignment horizontal="center" vertical="center" wrapText="1"/>
      <protection hidden="1"/>
    </xf>
    <xf numFmtId="0" fontId="6" fillId="0" borderId="44" xfId="3" applyNumberFormat="1" applyFont="1" applyBorder="1" applyAlignment="1" applyProtection="1">
      <alignment horizontal="center" vertical="center" wrapText="1"/>
      <protection hidden="1"/>
    </xf>
    <xf numFmtId="0" fontId="6" fillId="0" borderId="45" xfId="3" applyNumberFormat="1" applyFont="1" applyBorder="1" applyAlignment="1" applyProtection="1">
      <alignment horizontal="center" vertical="center" wrapText="1"/>
      <protection hidden="1"/>
    </xf>
    <xf numFmtId="0" fontId="6" fillId="0" borderId="42" xfId="3" applyNumberFormat="1" applyFont="1" applyBorder="1" applyAlignment="1" applyProtection="1">
      <alignment horizontal="center" vertical="center" wrapText="1"/>
      <protection hidden="1"/>
    </xf>
    <xf numFmtId="0" fontId="6" fillId="0" borderId="3" xfId="3" applyNumberFormat="1" applyFont="1" applyBorder="1" applyAlignment="1" applyProtection="1">
      <alignment horizontal="center" vertical="center" wrapText="1"/>
      <protection hidden="1"/>
    </xf>
    <xf numFmtId="0" fontId="6" fillId="0" borderId="4"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7" fillId="3" borderId="46"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47" xfId="0" applyFont="1" applyBorder="1" applyAlignment="1" applyProtection="1">
      <alignment vertical="top" wrapText="1"/>
      <protection hidden="1"/>
    </xf>
    <xf numFmtId="0" fontId="2" fillId="0" borderId="48" xfId="0" applyFont="1" applyBorder="1" applyAlignment="1" applyProtection="1">
      <alignment vertical="top" wrapText="1"/>
      <protection hidden="1"/>
    </xf>
    <xf numFmtId="0" fontId="2" fillId="0" borderId="49" xfId="0" applyFont="1" applyBorder="1" applyAlignment="1" applyProtection="1">
      <alignment vertical="top"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27" xfId="0" applyFont="1" applyFill="1" applyBorder="1" applyAlignment="1" applyProtection="1">
      <alignment horizontal="center" vertical="center" wrapText="1"/>
      <protection hidden="1"/>
    </xf>
    <xf numFmtId="0" fontId="4" fillId="2" borderId="28" xfId="0" applyFont="1" applyFill="1" applyBorder="1" applyAlignment="1" applyProtection="1">
      <alignment horizontal="center" vertical="center" wrapText="1"/>
      <protection hidden="1"/>
    </xf>
    <xf numFmtId="0" fontId="4" fillId="2" borderId="18" xfId="0" applyFont="1" applyFill="1" applyBorder="1" applyAlignment="1" applyProtection="1">
      <alignment horizontal="center" vertical="center" wrapText="1"/>
      <protection hidden="1"/>
    </xf>
    <xf numFmtId="0" fontId="4" fillId="2" borderId="29"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zoomScale="70" zoomScaleNormal="70" zoomScaleSheetLayoutView="70" zoomScalePageLayoutView="55" workbookViewId="0">
      <selection activeCell="C15" sqref="C15"/>
    </sheetView>
  </sheetViews>
  <sheetFormatPr baseColWidth="10" defaultColWidth="11.42578125" defaultRowHeight="15" x14ac:dyDescent="0.25"/>
  <cols>
    <col min="1" max="1" width="10.42578125" style="2" customWidth="1"/>
    <col min="2" max="2" width="103.8554687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ht="51" customHeight="1" x14ac:dyDescent="0.25">
      <c r="F1" s="3"/>
    </row>
    <row r="2" spans="1:15" ht="15.75" customHeight="1" x14ac:dyDescent="0.25">
      <c r="A2" s="105"/>
      <c r="B2" s="108" t="s">
        <v>0</v>
      </c>
      <c r="C2" s="109"/>
      <c r="D2" s="109"/>
      <c r="E2" s="109"/>
      <c r="F2" s="109"/>
      <c r="G2" s="109"/>
      <c r="H2" s="109"/>
      <c r="I2" s="109"/>
      <c r="J2" s="109"/>
      <c r="K2" s="109"/>
      <c r="L2" s="109"/>
      <c r="M2" s="110"/>
      <c r="N2" s="111" t="s">
        <v>80</v>
      </c>
      <c r="O2" s="112"/>
    </row>
    <row r="3" spans="1:15" ht="15.75" customHeight="1" x14ac:dyDescent="0.25">
      <c r="A3" s="106"/>
      <c r="B3" s="108" t="s">
        <v>2</v>
      </c>
      <c r="C3" s="109"/>
      <c r="D3" s="109"/>
      <c r="E3" s="109"/>
      <c r="F3" s="109"/>
      <c r="G3" s="109"/>
      <c r="H3" s="109"/>
      <c r="I3" s="109"/>
      <c r="J3" s="109"/>
      <c r="K3" s="109"/>
      <c r="L3" s="109"/>
      <c r="M3" s="110"/>
      <c r="N3" s="111" t="s">
        <v>77</v>
      </c>
      <c r="O3" s="112"/>
    </row>
    <row r="4" spans="1:15" ht="16.5" customHeight="1" x14ac:dyDescent="0.25">
      <c r="A4" s="106"/>
      <c r="B4" s="113" t="s">
        <v>3</v>
      </c>
      <c r="C4" s="114"/>
      <c r="D4" s="114"/>
      <c r="E4" s="114"/>
      <c r="F4" s="114"/>
      <c r="G4" s="114"/>
      <c r="H4" s="114"/>
      <c r="I4" s="114"/>
      <c r="J4" s="114"/>
      <c r="K4" s="114"/>
      <c r="L4" s="114"/>
      <c r="M4" s="115"/>
      <c r="N4" s="111" t="s">
        <v>79</v>
      </c>
      <c r="O4" s="112"/>
    </row>
    <row r="5" spans="1:15" ht="15" customHeight="1" x14ac:dyDescent="0.25">
      <c r="A5" s="107"/>
      <c r="B5" s="116"/>
      <c r="C5" s="117"/>
      <c r="D5" s="117"/>
      <c r="E5" s="117"/>
      <c r="F5" s="117"/>
      <c r="G5" s="117"/>
      <c r="H5" s="117"/>
      <c r="I5" s="117"/>
      <c r="J5" s="117"/>
      <c r="K5" s="117"/>
      <c r="L5" s="117"/>
      <c r="M5" s="118"/>
      <c r="N5" s="111" t="s">
        <v>4</v>
      </c>
      <c r="O5" s="112"/>
    </row>
    <row r="7" spans="1:15" x14ac:dyDescent="0.25">
      <c r="A7" s="5" t="s">
        <v>5</v>
      </c>
    </row>
    <row r="8" spans="1:15" ht="9.9499999999999993" customHeight="1" x14ac:dyDescent="0.25">
      <c r="A8" s="6"/>
    </row>
    <row r="9" spans="1:15" ht="30" customHeight="1" x14ac:dyDescent="0.25">
      <c r="A9" s="90" t="s">
        <v>6</v>
      </c>
      <c r="B9" s="91"/>
      <c r="D9" s="96" t="s">
        <v>7</v>
      </c>
      <c r="E9" s="97"/>
      <c r="F9" s="86"/>
      <c r="G9" s="87"/>
      <c r="H9" s="87"/>
      <c r="I9" s="88"/>
      <c r="K9" s="96" t="s">
        <v>8</v>
      </c>
      <c r="L9" s="97"/>
      <c r="M9" s="103"/>
      <c r="N9" s="104"/>
    </row>
    <row r="10" spans="1:15" ht="8.25" customHeight="1" x14ac:dyDescent="0.25">
      <c r="A10" s="92"/>
      <c r="B10" s="93"/>
      <c r="C10" s="7"/>
      <c r="E10" s="8"/>
      <c r="F10" s="8"/>
      <c r="M10" s="8"/>
      <c r="N10" s="2"/>
    </row>
    <row r="11" spans="1:15" ht="30" customHeight="1" x14ac:dyDescent="0.25">
      <c r="A11" s="94"/>
      <c r="B11" s="95"/>
      <c r="D11" s="96" t="s">
        <v>9</v>
      </c>
      <c r="E11" s="97"/>
      <c r="F11" s="86"/>
      <c r="G11" s="87"/>
      <c r="H11" s="87"/>
      <c r="I11" s="88"/>
      <c r="K11" s="96" t="s">
        <v>10</v>
      </c>
      <c r="L11" s="97"/>
      <c r="M11" s="101"/>
      <c r="N11" s="102"/>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409.5" customHeight="1" x14ac:dyDescent="0.2">
      <c r="A14" s="26">
        <v>1</v>
      </c>
      <c r="B14" s="57" t="s">
        <v>82</v>
      </c>
      <c r="C14" s="12"/>
      <c r="D14" s="58">
        <v>3</v>
      </c>
      <c r="E14" s="58" t="s">
        <v>81</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239.25" customHeight="1" thickBot="1" x14ac:dyDescent="0.25">
      <c r="A15" s="26">
        <v>2</v>
      </c>
      <c r="B15" s="57" t="s">
        <v>83</v>
      </c>
      <c r="C15" s="12"/>
      <c r="D15" s="58">
        <v>3</v>
      </c>
      <c r="E15" s="58" t="s">
        <v>81</v>
      </c>
      <c r="F15" s="13"/>
      <c r="G15" s="11"/>
      <c r="H15" s="1">
        <f>+ROUND(F15*G15,0)</f>
        <v>0</v>
      </c>
      <c r="I15" s="11"/>
      <c r="J15" s="1">
        <f t="shared" ref="J15" si="6">ROUND(F15*I15,0)</f>
        <v>0</v>
      </c>
      <c r="K15" s="1">
        <f t="shared" ref="K15" si="7">ROUND(F15+H15+J15,0)</f>
        <v>0</v>
      </c>
      <c r="L15" s="1">
        <f t="shared" ref="L15" si="8">ROUND(F15*D15,0)</f>
        <v>0</v>
      </c>
      <c r="M15" s="1">
        <f t="shared" ref="M15" si="9">ROUND(L15*G15,0)</f>
        <v>0</v>
      </c>
      <c r="N15" s="1">
        <f t="shared" ref="N15" si="10">ROUND(L15*I15,0)</f>
        <v>0</v>
      </c>
      <c r="O15" s="27">
        <f t="shared" ref="O15" si="11">ROUND(L15+N15+M15,0)</f>
        <v>0</v>
      </c>
    </row>
    <row r="16" spans="1:15" s="9" customFormat="1" ht="42" customHeight="1" thickBot="1" x14ac:dyDescent="0.3">
      <c r="A16" s="98" t="s">
        <v>26</v>
      </c>
      <c r="B16" s="99"/>
      <c r="C16" s="99"/>
      <c r="D16" s="99"/>
      <c r="E16" s="99"/>
      <c r="F16" s="99"/>
      <c r="G16" s="99"/>
      <c r="H16" s="99"/>
      <c r="I16" s="99"/>
      <c r="J16" s="99"/>
      <c r="K16" s="100"/>
      <c r="L16" s="68" t="s">
        <v>27</v>
      </c>
      <c r="M16" s="69"/>
      <c r="N16" s="70"/>
      <c r="O16" s="35">
        <f>SUMIF(G:G,0%,L:L)+SUMIF(G:G,"",L:L)</f>
        <v>0</v>
      </c>
    </row>
    <row r="17" spans="1:17" s="9" customFormat="1" ht="39" customHeight="1" x14ac:dyDescent="0.25">
      <c r="A17" s="77" t="s">
        <v>78</v>
      </c>
      <c r="B17" s="78"/>
      <c r="C17" s="78"/>
      <c r="D17" s="78"/>
      <c r="E17" s="78"/>
      <c r="F17" s="78"/>
      <c r="G17" s="78"/>
      <c r="H17" s="78"/>
      <c r="I17" s="78"/>
      <c r="J17" s="78"/>
      <c r="K17" s="79"/>
      <c r="L17" s="65" t="s">
        <v>28</v>
      </c>
      <c r="M17" s="66"/>
      <c r="N17" s="67"/>
      <c r="O17" s="36">
        <f>SUMIF(G:G,5%,L:L)</f>
        <v>0</v>
      </c>
    </row>
    <row r="18" spans="1:17" s="9" customFormat="1" ht="30" customHeight="1" x14ac:dyDescent="0.25">
      <c r="A18" s="80"/>
      <c r="B18" s="81"/>
      <c r="C18" s="81"/>
      <c r="D18" s="81"/>
      <c r="E18" s="81"/>
      <c r="F18" s="81"/>
      <c r="G18" s="81"/>
      <c r="H18" s="81"/>
      <c r="I18" s="81"/>
      <c r="J18" s="81"/>
      <c r="K18" s="82"/>
      <c r="L18" s="65" t="s">
        <v>29</v>
      </c>
      <c r="M18" s="66"/>
      <c r="N18" s="67"/>
      <c r="O18" s="36">
        <f>SUMIF(G:G,19%,L:L)</f>
        <v>0</v>
      </c>
    </row>
    <row r="19" spans="1:17" s="9" customFormat="1" ht="30" customHeight="1" x14ac:dyDescent="0.25">
      <c r="A19" s="80"/>
      <c r="B19" s="81"/>
      <c r="C19" s="81"/>
      <c r="D19" s="81"/>
      <c r="E19" s="81"/>
      <c r="F19" s="81"/>
      <c r="G19" s="81"/>
      <c r="H19" s="81"/>
      <c r="I19" s="81"/>
      <c r="J19" s="81"/>
      <c r="K19" s="82"/>
      <c r="L19" s="62" t="s">
        <v>22</v>
      </c>
      <c r="M19" s="63"/>
      <c r="N19" s="64"/>
      <c r="O19" s="37">
        <f>SUM(O16:O18)</f>
        <v>0</v>
      </c>
    </row>
    <row r="20" spans="1:17" s="9" customFormat="1" ht="30" customHeight="1" x14ac:dyDescent="0.25">
      <c r="A20" s="80"/>
      <c r="B20" s="81"/>
      <c r="C20" s="81"/>
      <c r="D20" s="81"/>
      <c r="E20" s="81"/>
      <c r="F20" s="81"/>
      <c r="G20" s="81"/>
      <c r="H20" s="81"/>
      <c r="I20" s="81"/>
      <c r="J20" s="81"/>
      <c r="K20" s="82"/>
      <c r="L20" s="59" t="s">
        <v>30</v>
      </c>
      <c r="M20" s="60"/>
      <c r="N20" s="61"/>
      <c r="O20" s="38">
        <f>SUMIF(G:G,5%,M:M)</f>
        <v>0</v>
      </c>
    </row>
    <row r="21" spans="1:17" s="9" customFormat="1" ht="30" customHeight="1" x14ac:dyDescent="0.25">
      <c r="A21" s="80"/>
      <c r="B21" s="81"/>
      <c r="C21" s="81"/>
      <c r="D21" s="81"/>
      <c r="E21" s="81"/>
      <c r="F21" s="81"/>
      <c r="G21" s="81"/>
      <c r="H21" s="81"/>
      <c r="I21" s="81"/>
      <c r="J21" s="81"/>
      <c r="K21" s="82"/>
      <c r="L21" s="59" t="s">
        <v>31</v>
      </c>
      <c r="M21" s="60"/>
      <c r="N21" s="61"/>
      <c r="O21" s="38">
        <f>SUMIF(G:G,19%,M:M)</f>
        <v>0</v>
      </c>
    </row>
    <row r="22" spans="1:17" s="9" customFormat="1" ht="30" customHeight="1" x14ac:dyDescent="0.25">
      <c r="A22" s="80"/>
      <c r="B22" s="81"/>
      <c r="C22" s="81"/>
      <c r="D22" s="81"/>
      <c r="E22" s="81"/>
      <c r="F22" s="81"/>
      <c r="G22" s="81"/>
      <c r="H22" s="81"/>
      <c r="I22" s="81"/>
      <c r="J22" s="81"/>
      <c r="K22" s="82"/>
      <c r="L22" s="62" t="s">
        <v>32</v>
      </c>
      <c r="M22" s="63"/>
      <c r="N22" s="64"/>
      <c r="O22" s="37">
        <f>SUM(O20:O21)</f>
        <v>0</v>
      </c>
    </row>
    <row r="23" spans="1:17" s="9" customFormat="1" ht="30" customHeight="1" x14ac:dyDescent="0.25">
      <c r="A23" s="80"/>
      <c r="B23" s="81"/>
      <c r="C23" s="81"/>
      <c r="D23" s="81"/>
      <c r="E23" s="81"/>
      <c r="F23" s="81"/>
      <c r="G23" s="81"/>
      <c r="H23" s="81"/>
      <c r="I23" s="81"/>
      <c r="J23" s="81"/>
      <c r="K23" s="82"/>
      <c r="L23" s="65" t="s">
        <v>33</v>
      </c>
      <c r="M23" s="66"/>
      <c r="N23" s="67"/>
      <c r="O23" s="36">
        <f>SUMIF(I:I,8%,N:N)</f>
        <v>0</v>
      </c>
    </row>
    <row r="24" spans="1:17" s="9" customFormat="1" ht="37.5" customHeight="1" x14ac:dyDescent="0.25">
      <c r="A24" s="80"/>
      <c r="B24" s="81"/>
      <c r="C24" s="81"/>
      <c r="D24" s="81"/>
      <c r="E24" s="81"/>
      <c r="F24" s="81"/>
      <c r="G24" s="81"/>
      <c r="H24" s="81"/>
      <c r="I24" s="81"/>
      <c r="J24" s="81"/>
      <c r="K24" s="82"/>
      <c r="L24" s="74" t="s">
        <v>34</v>
      </c>
      <c r="M24" s="75"/>
      <c r="N24" s="76"/>
      <c r="O24" s="37">
        <f>SUM(O23)</f>
        <v>0</v>
      </c>
    </row>
    <row r="25" spans="1:17" s="9" customFormat="1" ht="32.25" customHeight="1" thickBot="1" x14ac:dyDescent="0.3">
      <c r="A25" s="83"/>
      <c r="B25" s="84"/>
      <c r="C25" s="84"/>
      <c r="D25" s="84"/>
      <c r="E25" s="84"/>
      <c r="F25" s="84"/>
      <c r="G25" s="84"/>
      <c r="H25" s="84"/>
      <c r="I25" s="84"/>
      <c r="J25" s="84"/>
      <c r="K25" s="85"/>
      <c r="L25" s="71" t="s">
        <v>35</v>
      </c>
      <c r="M25" s="72"/>
      <c r="N25" s="73"/>
      <c r="O25" s="39">
        <f>+O19+O22+O24</f>
        <v>0</v>
      </c>
    </row>
    <row r="27" spans="1:17" ht="50.1" customHeight="1" thickBot="1" x14ac:dyDescent="0.3">
      <c r="B27" s="89"/>
      <c r="C27" s="89"/>
    </row>
    <row r="28" spans="1:17" x14ac:dyDescent="0.25">
      <c r="B28" s="122" t="s">
        <v>36</v>
      </c>
      <c r="C28" s="122"/>
    </row>
    <row r="29" spans="1:17" ht="15" customHeight="1" x14ac:dyDescent="0.25">
      <c r="M29" s="41"/>
      <c r="N29" s="42"/>
      <c r="O29" s="43"/>
    </row>
    <row r="30" spans="1:17" ht="15.75" customHeight="1" x14ac:dyDescent="0.25">
      <c r="M30" s="41"/>
      <c r="N30" s="42"/>
      <c r="O30" s="43"/>
    </row>
    <row r="31" spans="1:17" ht="15" customHeight="1" x14ac:dyDescent="0.25">
      <c r="A31" s="10" t="s">
        <v>37</v>
      </c>
      <c r="M31" s="41"/>
      <c r="N31" s="42"/>
      <c r="O31" s="43"/>
    </row>
    <row r="32" spans="1:17" x14ac:dyDescent="0.25">
      <c r="A32" s="121" t="s">
        <v>38</v>
      </c>
      <c r="B32" s="121"/>
      <c r="C32" s="121"/>
      <c r="D32" s="121"/>
      <c r="E32" s="121"/>
      <c r="F32" s="121"/>
      <c r="G32" s="121"/>
      <c r="H32" s="121"/>
      <c r="I32" s="121"/>
      <c r="J32" s="121"/>
      <c r="K32" s="121"/>
      <c r="L32" s="121"/>
      <c r="M32" s="121"/>
      <c r="N32" s="121"/>
      <c r="O32" s="121"/>
      <c r="P32" s="2"/>
      <c r="Q32" s="2"/>
    </row>
    <row r="33" spans="1:17" ht="15" customHeight="1" x14ac:dyDescent="0.25">
      <c r="A33" s="120" t="s">
        <v>39</v>
      </c>
      <c r="B33" s="120"/>
      <c r="C33" s="120"/>
      <c r="D33" s="120"/>
      <c r="E33" s="120"/>
      <c r="F33" s="120"/>
      <c r="G33" s="120"/>
      <c r="H33" s="120"/>
      <c r="I33" s="120"/>
      <c r="J33" s="120"/>
      <c r="K33" s="120"/>
      <c r="L33" s="120"/>
      <c r="M33" s="120"/>
      <c r="N33" s="120"/>
      <c r="O33" s="120"/>
      <c r="P33" s="40"/>
      <c r="Q33" s="40"/>
    </row>
    <row r="34" spans="1:17" x14ac:dyDescent="0.25">
      <c r="A34" s="119" t="s">
        <v>40</v>
      </c>
      <c r="B34" s="119"/>
      <c r="C34" s="119"/>
      <c r="D34" s="119"/>
      <c r="E34" s="119"/>
      <c r="F34" s="119"/>
      <c r="G34" s="119"/>
      <c r="H34" s="119"/>
      <c r="I34" s="119"/>
      <c r="J34" s="119"/>
      <c r="K34" s="119"/>
      <c r="L34" s="119"/>
      <c r="M34" s="119"/>
      <c r="N34" s="119"/>
      <c r="O34" s="119"/>
      <c r="P34" s="5"/>
      <c r="Q34" s="5"/>
    </row>
    <row r="35" spans="1:17" x14ac:dyDescent="0.25">
      <c r="A35" s="119" t="s">
        <v>41</v>
      </c>
      <c r="B35" s="119"/>
      <c r="C35" s="119"/>
      <c r="D35" s="119"/>
      <c r="E35" s="119"/>
      <c r="F35" s="119"/>
      <c r="G35" s="119"/>
      <c r="H35" s="119"/>
      <c r="I35" s="119"/>
      <c r="J35" s="119"/>
      <c r="K35" s="119"/>
      <c r="L35" s="119"/>
      <c r="M35" s="119"/>
      <c r="N35" s="119"/>
      <c r="O35" s="119"/>
      <c r="P35" s="5"/>
      <c r="Q35" s="5"/>
    </row>
    <row r="36" spans="1:17" x14ac:dyDescent="0.25">
      <c r="K36" s="2"/>
      <c r="L36" s="2"/>
      <c r="M36" s="2"/>
      <c r="N36" s="2"/>
    </row>
    <row r="78" spans="11:15" s="2" customFormat="1" ht="15" customHeight="1" x14ac:dyDescent="0.25">
      <c r="K78" s="4"/>
      <c r="L78" s="4"/>
      <c r="M78" s="4"/>
      <c r="N78" s="4"/>
      <c r="O78" s="4"/>
    </row>
    <row r="79" spans="11:15" s="2" customFormat="1" ht="15" customHeight="1" x14ac:dyDescent="0.25">
      <c r="K79" s="4"/>
      <c r="L79" s="4"/>
      <c r="M79" s="4"/>
      <c r="N79" s="4"/>
      <c r="O79" s="4"/>
    </row>
    <row r="80" spans="11:15" s="2" customFormat="1" ht="15" customHeight="1" x14ac:dyDescent="0.25">
      <c r="K80" s="4"/>
      <c r="L80" s="4"/>
      <c r="M80" s="4"/>
      <c r="N80" s="4"/>
      <c r="O80" s="4"/>
    </row>
    <row r="81" spans="11:15" s="2" customFormat="1" ht="15" customHeight="1" x14ac:dyDescent="0.25">
      <c r="K81" s="4"/>
      <c r="L81" s="4"/>
      <c r="M81" s="4"/>
      <c r="N81" s="4"/>
      <c r="O81" s="4"/>
    </row>
  </sheetData>
  <sheetProtection algorithmName="SHA-512" hashValue="EpRtcqdiPejlcOIqNr6AylA4A1Y/X9ygaiHmJi5lFVGVqDuxj/D39bJu0fHiHprOdFySaskJeLFcimN9jN26WA==" saltValue="vJfiaFstcgcf2Lc2xUnLrQ==" spinCount="100000" sheet="1"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15" xr:uid="{00000000-0002-0000-0000-000002000000}">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G14:G15</xm:sqref>
        </x14:dataValidation>
        <x14:dataValidation type="list" allowBlank="1" showInputMessage="1" showErrorMessage="1" xr:uid="{00000000-0002-0000-0000-000007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4"/>
      <c r="C2" s="124"/>
      <c r="D2" s="133" t="s">
        <v>0</v>
      </c>
      <c r="E2" s="135"/>
      <c r="F2" s="135"/>
      <c r="G2" s="135"/>
      <c r="H2" s="134"/>
      <c r="I2" s="133" t="s">
        <v>1</v>
      </c>
      <c r="J2" s="134"/>
      <c r="K2" s="55"/>
    </row>
    <row r="3" spans="2:11" ht="15" customHeight="1" x14ac:dyDescent="0.25">
      <c r="B3" s="124"/>
      <c r="C3" s="124"/>
      <c r="D3" s="133" t="s">
        <v>2</v>
      </c>
      <c r="E3" s="135"/>
      <c r="F3" s="135"/>
      <c r="G3" s="135"/>
      <c r="H3" s="134"/>
      <c r="I3" s="133" t="s">
        <v>77</v>
      </c>
      <c r="J3" s="134"/>
      <c r="K3" s="54"/>
    </row>
    <row r="4" spans="2:11" ht="15" customHeight="1" x14ac:dyDescent="0.25">
      <c r="B4" s="124"/>
      <c r="C4" s="124"/>
      <c r="D4" s="136" t="s">
        <v>3</v>
      </c>
      <c r="E4" s="137"/>
      <c r="F4" s="137"/>
      <c r="G4" s="137"/>
      <c r="H4" s="138"/>
      <c r="I4" s="133" t="s">
        <v>79</v>
      </c>
      <c r="J4" s="134"/>
      <c r="K4" s="54"/>
    </row>
    <row r="5" spans="2:11" ht="15" customHeight="1" x14ac:dyDescent="0.25">
      <c r="B5" s="124"/>
      <c r="C5" s="124"/>
      <c r="D5" s="139"/>
      <c r="E5" s="140"/>
      <c r="F5" s="140"/>
      <c r="G5" s="140"/>
      <c r="H5" s="141"/>
      <c r="I5" s="133" t="s">
        <v>47</v>
      </c>
      <c r="J5" s="134"/>
      <c r="K5" s="54"/>
    </row>
    <row r="6" spans="2:11" x14ac:dyDescent="0.25">
      <c r="K6" s="46"/>
    </row>
    <row r="7" spans="2:11" ht="15.75" customHeight="1" x14ac:dyDescent="0.25">
      <c r="B7" s="128" t="s">
        <v>48</v>
      </c>
      <c r="C7" s="128"/>
      <c r="D7" s="128"/>
      <c r="E7" s="128"/>
      <c r="F7" s="128"/>
      <c r="G7" s="128"/>
      <c r="H7" s="128"/>
      <c r="I7" s="128"/>
      <c r="J7" s="128"/>
      <c r="K7" s="51"/>
    </row>
    <row r="8" spans="2:11" ht="15.75" customHeight="1" x14ac:dyDescent="0.25">
      <c r="B8" s="123" t="s">
        <v>49</v>
      </c>
      <c r="C8" s="123" t="s">
        <v>50</v>
      </c>
      <c r="D8" s="123"/>
      <c r="E8" s="123"/>
      <c r="F8" s="123"/>
      <c r="G8" s="128" t="s">
        <v>51</v>
      </c>
      <c r="H8" s="128"/>
      <c r="I8" s="128"/>
      <c r="J8" s="128"/>
      <c r="K8" s="51"/>
    </row>
    <row r="9" spans="2:11" ht="15.75" customHeight="1" x14ac:dyDescent="0.25">
      <c r="B9" s="123"/>
      <c r="C9" s="50" t="s">
        <v>52</v>
      </c>
      <c r="D9" s="50" t="s">
        <v>53</v>
      </c>
      <c r="E9" s="123" t="s">
        <v>54</v>
      </c>
      <c r="F9" s="123"/>
      <c r="G9" s="128"/>
      <c r="H9" s="128"/>
      <c r="I9" s="128"/>
      <c r="J9" s="128"/>
      <c r="K9" s="51"/>
    </row>
    <row r="10" spans="2:11" ht="15.75" customHeight="1" x14ac:dyDescent="0.25">
      <c r="B10" s="48">
        <v>1</v>
      </c>
      <c r="C10" s="48">
        <v>2021</v>
      </c>
      <c r="D10" s="48">
        <v>5</v>
      </c>
      <c r="E10" s="142">
        <v>24</v>
      </c>
      <c r="F10" s="142"/>
      <c r="G10" s="131" t="s">
        <v>55</v>
      </c>
      <c r="H10" s="131"/>
      <c r="I10" s="131"/>
      <c r="J10" s="131"/>
      <c r="K10" s="53"/>
    </row>
    <row r="11" spans="2:11" ht="57.75" customHeight="1" x14ac:dyDescent="0.25">
      <c r="B11" s="48">
        <v>2</v>
      </c>
      <c r="C11" s="48">
        <v>2022</v>
      </c>
      <c r="D11" s="48">
        <v>5</v>
      </c>
      <c r="E11" s="129">
        <v>31</v>
      </c>
      <c r="F11" s="130"/>
      <c r="G11" s="125" t="s">
        <v>56</v>
      </c>
      <c r="H11" s="126"/>
      <c r="I11" s="126"/>
      <c r="J11" s="127"/>
      <c r="K11" s="53"/>
    </row>
    <row r="12" spans="2:11" ht="82.5" customHeight="1" x14ac:dyDescent="0.25">
      <c r="B12" s="48">
        <v>3</v>
      </c>
      <c r="C12" s="48">
        <v>2022</v>
      </c>
      <c r="D12" s="48">
        <v>7</v>
      </c>
      <c r="E12" s="129">
        <v>27</v>
      </c>
      <c r="F12" s="130"/>
      <c r="G12" s="125" t="s">
        <v>57</v>
      </c>
      <c r="H12" s="126"/>
      <c r="I12" s="126"/>
      <c r="J12" s="127"/>
      <c r="K12" s="53"/>
    </row>
    <row r="13" spans="2:11" ht="100.5" customHeight="1" x14ac:dyDescent="0.25">
      <c r="B13" s="48">
        <v>4</v>
      </c>
      <c r="C13" s="48">
        <v>2023</v>
      </c>
      <c r="D13" s="48">
        <v>11</v>
      </c>
      <c r="E13" s="129">
        <v>30</v>
      </c>
      <c r="F13" s="130"/>
      <c r="G13" s="125" t="s">
        <v>72</v>
      </c>
      <c r="H13" s="126"/>
      <c r="I13" s="126"/>
      <c r="J13" s="127"/>
      <c r="K13" s="53"/>
    </row>
    <row r="14" spans="2:11" ht="70.5" customHeight="1" x14ac:dyDescent="0.25">
      <c r="B14" s="48">
        <v>5</v>
      </c>
      <c r="C14" s="48">
        <v>2024</v>
      </c>
      <c r="D14" s="56" t="s">
        <v>71</v>
      </c>
      <c r="E14" s="129">
        <v>27</v>
      </c>
      <c r="F14" s="130"/>
      <c r="G14" s="125" t="s">
        <v>73</v>
      </c>
      <c r="H14" s="126"/>
      <c r="I14" s="126"/>
      <c r="J14" s="127"/>
      <c r="K14" s="53"/>
    </row>
    <row r="15" spans="2:11" ht="76.5" customHeight="1" x14ac:dyDescent="0.25">
      <c r="B15" s="48">
        <v>6</v>
      </c>
      <c r="C15" s="48">
        <v>2024</v>
      </c>
      <c r="D15" s="56" t="s">
        <v>74</v>
      </c>
      <c r="E15" s="129"/>
      <c r="F15" s="130"/>
      <c r="G15" s="125" t="s">
        <v>76</v>
      </c>
      <c r="H15" s="126"/>
      <c r="I15" s="126"/>
      <c r="J15" s="127"/>
      <c r="K15" s="53"/>
    </row>
    <row r="16" spans="2:11" ht="15.75" customHeight="1" x14ac:dyDescent="0.25">
      <c r="B16" s="123" t="s">
        <v>58</v>
      </c>
      <c r="C16" s="123"/>
      <c r="D16" s="123"/>
      <c r="E16" s="123"/>
      <c r="F16" s="123"/>
      <c r="G16" s="123"/>
      <c r="H16" s="123"/>
      <c r="I16" s="123"/>
      <c r="J16" s="123"/>
      <c r="K16" s="49"/>
    </row>
    <row r="17" spans="2:11" x14ac:dyDescent="0.25">
      <c r="B17" s="123" t="s">
        <v>59</v>
      </c>
      <c r="C17" s="123"/>
      <c r="D17" s="123"/>
      <c r="E17" s="123"/>
      <c r="F17" s="123" t="s">
        <v>60</v>
      </c>
      <c r="G17" s="123"/>
      <c r="H17" s="123"/>
      <c r="I17" s="123"/>
      <c r="J17" s="123"/>
      <c r="K17" s="49"/>
    </row>
    <row r="18" spans="2:11" ht="15.75" customHeight="1" x14ac:dyDescent="0.25">
      <c r="B18" s="142" t="s">
        <v>61</v>
      </c>
      <c r="C18" s="142"/>
      <c r="D18" s="142"/>
      <c r="E18" s="142"/>
      <c r="F18" s="142" t="s">
        <v>75</v>
      </c>
      <c r="G18" s="142"/>
      <c r="H18" s="142"/>
      <c r="I18" s="142"/>
      <c r="J18" s="142"/>
      <c r="K18" s="47"/>
    </row>
    <row r="19" spans="2:11" x14ac:dyDescent="0.25">
      <c r="B19" s="123" t="s">
        <v>62</v>
      </c>
      <c r="C19" s="123"/>
      <c r="D19" s="123"/>
      <c r="E19" s="123"/>
      <c r="F19" s="123"/>
      <c r="G19" s="123"/>
      <c r="H19" s="123"/>
      <c r="I19" s="123"/>
      <c r="J19" s="123"/>
      <c r="K19" s="49"/>
    </row>
    <row r="20" spans="2:11" x14ac:dyDescent="0.25">
      <c r="B20" s="123" t="s">
        <v>59</v>
      </c>
      <c r="C20" s="123"/>
      <c r="D20" s="123"/>
      <c r="E20" s="123"/>
      <c r="F20" s="123" t="s">
        <v>60</v>
      </c>
      <c r="G20" s="123"/>
      <c r="H20" s="123"/>
      <c r="I20" s="123"/>
      <c r="J20" s="123"/>
      <c r="K20" s="49"/>
    </row>
    <row r="21" spans="2:11" ht="15.75" customHeight="1" x14ac:dyDescent="0.25">
      <c r="B21" s="144" t="s">
        <v>63</v>
      </c>
      <c r="C21" s="144"/>
      <c r="D21" s="144"/>
      <c r="E21" s="144"/>
      <c r="F21" s="144" t="s">
        <v>64</v>
      </c>
      <c r="G21" s="144"/>
      <c r="H21" s="144"/>
      <c r="I21" s="144"/>
      <c r="J21" s="144"/>
      <c r="K21" s="52"/>
    </row>
    <row r="22" spans="2:11" ht="15.75" customHeight="1" x14ac:dyDescent="0.25">
      <c r="B22" s="128" t="s">
        <v>65</v>
      </c>
      <c r="C22" s="128"/>
      <c r="D22" s="128"/>
      <c r="E22" s="128"/>
      <c r="F22" s="128"/>
      <c r="G22" s="128"/>
      <c r="H22" s="128"/>
      <c r="I22" s="128"/>
      <c r="J22" s="128"/>
      <c r="K22" s="51"/>
    </row>
    <row r="23" spans="2:11" x14ac:dyDescent="0.25">
      <c r="B23" s="123" t="s">
        <v>59</v>
      </c>
      <c r="C23" s="123"/>
      <c r="D23" s="123"/>
      <c r="E23" s="123" t="s">
        <v>60</v>
      </c>
      <c r="F23" s="123"/>
      <c r="G23" s="123"/>
      <c r="H23" s="123" t="s">
        <v>66</v>
      </c>
      <c r="I23" s="123"/>
      <c r="J23" s="123"/>
      <c r="K23" s="49"/>
    </row>
    <row r="24" spans="2:11" x14ac:dyDescent="0.25">
      <c r="B24" s="123"/>
      <c r="C24" s="123"/>
      <c r="D24" s="123"/>
      <c r="E24" s="123"/>
      <c r="F24" s="123"/>
      <c r="G24" s="123"/>
      <c r="H24" s="50" t="s">
        <v>52</v>
      </c>
      <c r="I24" s="50" t="s">
        <v>53</v>
      </c>
      <c r="J24" s="50" t="s">
        <v>54</v>
      </c>
      <c r="K24" s="49"/>
    </row>
    <row r="25" spans="2:11" x14ac:dyDescent="0.25">
      <c r="B25" s="142" t="s">
        <v>67</v>
      </c>
      <c r="C25" s="142"/>
      <c r="D25" s="142"/>
      <c r="E25" s="144" t="s">
        <v>68</v>
      </c>
      <c r="F25" s="144"/>
      <c r="G25" s="144"/>
      <c r="H25" s="48">
        <v>2024</v>
      </c>
      <c r="I25" s="56" t="s">
        <v>74</v>
      </c>
      <c r="J25" s="48"/>
      <c r="K25" s="47"/>
    </row>
    <row r="26" spans="2:11" x14ac:dyDescent="0.25">
      <c r="K26" s="46"/>
    </row>
    <row r="27" spans="2:11" ht="56.25" customHeight="1" x14ac:dyDescent="0.25">
      <c r="B27" s="46"/>
      <c r="C27" s="143" t="s">
        <v>69</v>
      </c>
      <c r="D27" s="143"/>
      <c r="E27" s="143"/>
      <c r="F27" s="143"/>
      <c r="G27" s="143"/>
      <c r="H27" s="143"/>
      <c r="I27" s="143"/>
      <c r="K27" s="46"/>
    </row>
    <row r="28" spans="2:11" ht="16.5" customHeight="1" x14ac:dyDescent="0.25">
      <c r="E28" s="132" t="s">
        <v>70</v>
      </c>
      <c r="F28" s="132"/>
      <c r="G28" s="132"/>
      <c r="H28" s="132"/>
      <c r="I28" s="132"/>
      <c r="J28" s="132"/>
      <c r="K28" s="45"/>
    </row>
    <row r="29" spans="2:11" x14ac:dyDescent="0.25">
      <c r="B29" s="46"/>
      <c r="C29" s="46"/>
      <c r="D29" s="46"/>
      <c r="E29" s="132"/>
      <c r="F29" s="132"/>
      <c r="G29" s="132"/>
      <c r="H29" s="132"/>
      <c r="I29" s="132"/>
      <c r="J29" s="132"/>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schemas.microsoft.com/office/2006/documentManagement/types"/>
    <ds:schemaRef ds:uri="39f7a895-868e-4739-ab10-589c64175fbd"/>
    <ds:schemaRef ds:uri="http://www.w3.org/XML/1998/namespace"/>
    <ds:schemaRef ds:uri="http://schemas.microsoft.com/office/2006/metadata/properties"/>
    <ds:schemaRef ds:uri="http://purl.org/dc/dcmitype/"/>
    <ds:schemaRef ds:uri="http://purl.org/dc/terms/"/>
    <ds:schemaRef ds:uri="http://schemas.microsoft.com/office/infopath/2007/PartnerControls"/>
    <ds:schemaRef ds:uri="632c1e4e-69c6-4d1f-81a1-009441d464e5"/>
    <ds:schemaRef ds:uri="http://purl.org/dc/elements/1.1/"/>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Zona 1 Jurídico Interventoría</cp:lastModifiedBy>
  <cp:revision/>
  <cp:lastPrinted>2024-07-22T22:04:40Z</cp:lastPrinted>
  <dcterms:created xsi:type="dcterms:W3CDTF">2017-04-28T13:22:52Z</dcterms:created>
  <dcterms:modified xsi:type="dcterms:W3CDTF">2025-03-26T05:05:58Z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