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https://mailunicundiedu-my.sharepoint.com/personal/gangelicagomez_ucundinamarca_edu_co/Documents/ANGELICA OC/6. GESTION CONTRACTUAL 2025/ABS 3/PUBLICACION/"/>
    </mc:Choice>
  </mc:AlternateContent>
  <xr:revisionPtr revIDLastSave="434" documentId="11_71ED59FDA012736BB0FBDF45C63302D5944495DE" xr6:coauthVersionLast="47" xr6:coauthVersionMax="47" xr10:uidLastSave="{42F1984E-A101-4679-BB62-12B162A97180}"/>
  <bookViews>
    <workbookView xWindow="-120" yWindow="-120" windowWidth="29040" windowHeight="15720" xr2:uid="{00000000-000D-0000-FFFF-FFFF00000000}"/>
  </bookViews>
  <sheets>
    <sheet name="PRECIOS BAJOS TRACTO SUCESIVO" sheetId="1" r:id="rId1"/>
    <sheet name="Control de Cambios" sheetId="3" state="hidden" r:id="rId2"/>
    <sheet name="Hoja1" sheetId="2" state="hidden" r:id="rId3"/>
  </sheets>
  <definedNames>
    <definedName name="_xlnm.Print_Area" localSheetId="0">'PRECIOS BAJOS TRACTO SUCESIVO'!$A$1:$S$47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4" i="1" l="1"/>
  <c r="Q25" i="1"/>
  <c r="Q26" i="1"/>
  <c r="O24" i="1"/>
  <c r="O25" i="1"/>
  <c r="O26" i="1"/>
  <c r="M24" i="1"/>
  <c r="M25" i="1"/>
  <c r="M26" i="1"/>
  <c r="K24" i="1"/>
  <c r="R24" i="1" s="1"/>
  <c r="K25" i="1"/>
  <c r="R25" i="1" s="1"/>
  <c r="K26" i="1"/>
  <c r="G24" i="1"/>
  <c r="I24" i="1" s="1"/>
  <c r="G25" i="1"/>
  <c r="I25" i="1" s="1"/>
  <c r="G26" i="1"/>
  <c r="I26" i="1" s="1"/>
  <c r="F24" i="1"/>
  <c r="F25" i="1"/>
  <c r="F26" i="1"/>
  <c r="R26" i="1" l="1"/>
  <c r="F23" i="1"/>
  <c r="G23" i="1" l="1"/>
  <c r="I23" i="1" l="1"/>
  <c r="Q23" i="1"/>
  <c r="O23" i="1"/>
  <c r="M23" i="1"/>
  <c r="K23" i="1"/>
  <c r="C7" i="2"/>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 r="C68" i="2" s="1"/>
  <c r="C69" i="2" s="1"/>
  <c r="C70" i="2" s="1"/>
  <c r="C71" i="2" s="1"/>
  <c r="C72" i="2" s="1"/>
  <c r="C73" i="2" s="1"/>
  <c r="C74" i="2" s="1"/>
  <c r="C75" i="2" s="1"/>
  <c r="C76" i="2" s="1"/>
  <c r="C77" i="2" s="1"/>
  <c r="C78" i="2" s="1"/>
  <c r="C79" i="2" s="1"/>
  <c r="C80" i="2" s="1"/>
  <c r="C81" i="2" s="1"/>
  <c r="C82" i="2" s="1"/>
  <c r="C83" i="2" s="1"/>
  <c r="C84" i="2" s="1"/>
  <c r="C85" i="2" s="1"/>
  <c r="C86" i="2" s="1"/>
  <c r="C87" i="2" s="1"/>
  <c r="C88" i="2" s="1"/>
  <c r="C89" i="2" s="1"/>
  <c r="C90" i="2" s="1"/>
  <c r="C91" i="2" s="1"/>
  <c r="C92" i="2" s="1"/>
  <c r="C93" i="2" s="1"/>
  <c r="C94" i="2" s="1"/>
  <c r="C95" i="2" s="1"/>
  <c r="C96" i="2" s="1"/>
  <c r="C97" i="2" s="1"/>
  <c r="C98" i="2" s="1"/>
  <c r="C99" i="2" s="1"/>
  <c r="C100" i="2" s="1"/>
  <c r="C101" i="2" s="1"/>
  <c r="C102" i="2" s="1"/>
  <c r="C103" i="2" s="1"/>
  <c r="C104" i="2" s="1"/>
  <c r="R2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FC5F1A6C-6855-457D-9570-4AFD75B75E28}">
      <text>
        <r>
          <rPr>
            <b/>
            <sz val="9"/>
            <color indexed="81"/>
            <rFont val="Tahoma"/>
            <family val="2"/>
          </rPr>
          <t>Señor oferente, por favor diligencie este espacio.</t>
        </r>
      </text>
    </comment>
    <comment ref="B33" authorId="0" shapeId="0" xr:uid="{4498F59D-6EA3-4BB9-AE88-5486F0ACC40D}">
      <text>
        <r>
          <rPr>
            <b/>
            <sz val="9"/>
            <color indexed="81"/>
            <rFont val="Tahoma"/>
            <family val="2"/>
          </rPr>
          <t>Señor oferente, por favor diligencie este espacio.</t>
        </r>
        <r>
          <rPr>
            <sz val="9"/>
            <color indexed="81"/>
            <rFont val="Tahoma"/>
            <family val="2"/>
          </rPr>
          <t xml:space="preserve">
</t>
        </r>
      </text>
    </comment>
    <comment ref="B36" authorId="0" shapeId="0" xr:uid="{84E7FDF6-7412-40DF-BDB8-FC4E7CB5B747}">
      <text>
        <r>
          <rPr>
            <b/>
            <sz val="9"/>
            <color indexed="81"/>
            <rFont val="Tahoma"/>
            <family val="2"/>
          </rPr>
          <t>Señor oferente, por favor diligencie este espacio.</t>
        </r>
      </text>
    </comment>
    <comment ref="B37" authorId="0" shapeId="0" xr:uid="{5A4A6C45-E12F-4F91-9D08-9B3BE84E49CB}">
      <text>
        <r>
          <rPr>
            <b/>
            <sz val="9"/>
            <color indexed="81"/>
            <rFont val="Tahoma"/>
            <family val="2"/>
          </rPr>
          <t>Señor oferente, por favor diligencie este espacio.</t>
        </r>
        <r>
          <rPr>
            <sz val="9"/>
            <color indexed="81"/>
            <rFont val="Tahoma"/>
            <family val="2"/>
          </rPr>
          <t xml:space="preserve">
</t>
        </r>
      </text>
    </comment>
  </commentList>
</comments>
</file>

<file path=xl/sharedStrings.xml><?xml version="1.0" encoding="utf-8"?>
<sst xmlns="http://schemas.openxmlformats.org/spreadsheetml/2006/main" count="84" uniqueCount="70">
  <si>
    <t>MACROPROCESO DE APOYO</t>
  </si>
  <si>
    <t xml:space="preserve">PROCESO GESTIÓN BIENES Y SERVICIOS </t>
  </si>
  <si>
    <t>NUMERO</t>
  </si>
  <si>
    <t xml:space="preserve">ALERTA VALOR MÍNIMO ACEPTABLE </t>
  </si>
  <si>
    <t>ESPECIFICACION TÉCNICA</t>
  </si>
  <si>
    <t>PRECIO DE REFERENCIA  INCLUIDO  IMPUESTOS APLICABLES (VALOR MÁXIMO)</t>
  </si>
  <si>
    <t>Justificación: "Recuerde que deberá adjuntar la evidencias que soporten lo indicado en este espacio"</t>
  </si>
  <si>
    <t>COSTO DEL BIEN Y SERVICIO U OBRA</t>
  </si>
  <si>
    <t xml:space="preserve">GASTOS GENERALES </t>
  </si>
  <si>
    <t>IMPREVISTOS</t>
  </si>
  <si>
    <t>UTILIDAD MARGINAL</t>
  </si>
  <si>
    <t>DIFERENCIA ENTRE VALOR OFERTADO DE CADA ITEM  VS DESAGREGACION</t>
  </si>
  <si>
    <t>JUSTIFICACION  DE PRECIOS ARTIFICIALMENTE BAJOS TRACTO SUCESIVO</t>
  </si>
  <si>
    <t>PORCENTAJE REPRESENTATIVO EN EL PRECIO DE REFERENCIA</t>
  </si>
  <si>
    <t>PÁGINA: 1 de 1</t>
  </si>
  <si>
    <t>Diagonal 18 No. 20-29 Fusagasugá – Cundinamarca</t>
  </si>
  <si>
    <t>Teléfono: (601) 8281483 Línea Gratuita: 018000180414</t>
  </si>
  <si>
    <t xml:space="preserve">www.ucundinamarca.edu.co E-mail: info@ucundinamarca.edu.co </t>
  </si>
  <si>
    <t>NIT: 890.680.062-2</t>
  </si>
  <si>
    <t>Documento controlado por el Sistema de Gestión de la Calidad</t>
  </si>
  <si>
    <t>Asegúrese que corresponde a la última versión consultando el Portal Institucional</t>
  </si>
  <si>
    <t>CONTROL DE CAMBIOS</t>
  </si>
  <si>
    <t>VERSIÓN</t>
  </si>
  <si>
    <t>FECHA DE APROBACIÓN</t>
  </si>
  <si>
    <t>DESCRIPCIÓN DEL CAMBIO</t>
  </si>
  <si>
    <t>AAAA</t>
  </si>
  <si>
    <t>MM</t>
  </si>
  <si>
    <t>DD</t>
  </si>
  <si>
    <t>Emisión del documento</t>
  </si>
  <si>
    <t>ELABORÓ</t>
  </si>
  <si>
    <t>NOMBRES Y APELLIDOS</t>
  </si>
  <si>
    <t>CARGO</t>
  </si>
  <si>
    <t>REVISÓ</t>
  </si>
  <si>
    <t>Andrés Felipe Sarmiento Rincón</t>
  </si>
  <si>
    <t>Técnico I</t>
  </si>
  <si>
    <t>Katerine Viviana García Orjuela</t>
  </si>
  <si>
    <t>Jefe de la Oficina de Compras</t>
  </si>
  <si>
    <t>APROBÓ (GESTOR RESPONSABLE DEL PROCESO)</t>
  </si>
  <si>
    <t>FECHA</t>
  </si>
  <si>
    <t>Ricardo Andrés Jiménez Nieto</t>
  </si>
  <si>
    <t>Director de Bienes y Servicios</t>
  </si>
  <si>
    <t>VERSIÓN: 2</t>
  </si>
  <si>
    <t>FECHA DE ELABORACIÓN:</t>
  </si>
  <si>
    <t>AAAA / MM / DD</t>
  </si>
  <si>
    <t>FIRMA DEL REPRESENTANTE LEGAL/PERSONA NATURAL</t>
  </si>
  <si>
    <t>NOMBRE DEL REPRESENTANTE LEGAL/PERSONA NATURAL</t>
  </si>
  <si>
    <t>NOMBRE DEL OFERENTE O RAZÓN SOCIAL</t>
  </si>
  <si>
    <t>32.1-41</t>
  </si>
  <si>
    <t>OBJETO:</t>
  </si>
  <si>
    <t>32.1</t>
  </si>
  <si>
    <t xml:space="preserve">VALOR ECONOMICO DE LA OFERTA PRESENTADA INCLUIDO IMPUESTOS APLICABLES </t>
  </si>
  <si>
    <t>ASPECTOS A TENER EN CUENTA</t>
  </si>
  <si>
    <t>1. ANÁLISIS DEL VALOR OFERTADO / COTIZADO</t>
  </si>
  <si>
    <t>2. DESAGREGACIÓN DE LA PROPUESTA</t>
  </si>
  <si>
    <t>PORCENTAJE (%)</t>
  </si>
  <si>
    <t>VALOR ($)</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</si>
  <si>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 (G-MOAB-01)</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si el valor ofertado/cotizado de </t>
    </r>
    <r>
      <rPr>
        <b/>
        <sz val="11"/>
        <color theme="1"/>
        <rFont val="Arial"/>
        <family val="2"/>
      </rPr>
      <t>UNO O MÁS ÍTEMS es inferior al 80%</t>
    </r>
    <r>
      <rPr>
        <sz val="11"/>
        <color theme="1"/>
        <rFont val="Arial"/>
        <family val="2"/>
      </rPr>
      <t xml:space="preserve"> del precio de referencia publicado por la Universidad de Cundinamarca, el ofertado/cotizante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</si>
  <si>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VALOR MÍNIMO ACEPTABLE DEL PPTO. 80%</t>
  </si>
  <si>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 (G-MOAB-01)</t>
    </r>
    <r>
      <rPr>
        <sz val="11"/>
        <color theme="1"/>
        <rFont val="Arial"/>
        <family val="2"/>
      </rPr>
      <t xml:space="preserve">, esta indica que: </t>
    </r>
    <r>
      <rPr>
        <b/>
        <sz val="11"/>
        <color theme="1"/>
        <rFont val="Arial"/>
        <family val="2"/>
      </rPr>
      <t xml:space="preserve">"El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
NOTA 2. </t>
    </r>
    <r>
      <rPr>
        <sz val="11"/>
        <color theme="1"/>
        <rFont val="Arial"/>
        <family val="2"/>
      </rPr>
      <t>Señor oferente/cotizante, es de obligatoriedad que la justificación de los precios aparentemente bajos este soportados con evidencias que conlleve a la veracidad de la justificación, es decir, que el oferente/cotizante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t>
    </r>
    <r>
      <rPr>
        <b/>
        <sz val="11"/>
        <color theme="1"/>
        <rFont val="Arial"/>
        <family val="2"/>
      </rPr>
      <t xml:space="preserve">
NOTA 3. </t>
    </r>
    <r>
      <rPr>
        <sz val="11"/>
        <color theme="1"/>
        <rFont val="Arial"/>
        <family val="2"/>
      </rPr>
      <t>Señor oferente/cotizante, por favor indique en el siguiente recuadro la jutificación y/o explicación de precio ofertado.</t>
    </r>
  </si>
  <si>
    <t>3.JUSTIFICACIÓN DEL VALOR OFERTADO / COTIZADO</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</si>
  <si>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Guía para el manejo de ofertas artificialmente bajas en Procesos de Contratación.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ABSr140: JUSTIFICACION  DE PRECIOS ARTIFICIALMENTE BAJOS TRACTO SUCESIVO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de la oferta/cotización supere el presupuesto oficial,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COTIZADO; 2. PRESENTAR LA DESAGREGACIÓN DE SU PROPUESTA. &amp; 3.JUSTIFICAR EN DEBIDA FORMA EL VALOR OFERTADO.</t>
    </r>
  </si>
  <si>
    <t>Se actualizan los aspectos generales y notas del formato según la modificación del código ABSr097 teniendo en cuenta que el formato se sistematizó en plataforma institucional.</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</si>
  <si>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 (G-MOAB-01)</t>
    </r>
    <r>
      <rPr>
        <sz val="11"/>
        <color theme="1"/>
        <rFont val="Arial"/>
        <family val="2"/>
      </rPr>
      <t xml:space="preserve">, expedida por Colombia compra eficiente, donde señala: </t>
    </r>
    <r>
      <rPr>
        <b/>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</si>
  <si>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t>VIGENCIA: 2024-07-31</t>
  </si>
  <si>
    <t>CÓDIGO:  ABSr140</t>
  </si>
  <si>
    <t>ADQUIRIR DOTACIÓN PARA LOS FUNCIONARIOS DE LA UNIVERSIDAD DE CUNDINAMARCA QUE DEVENGAN HASTA DOS (2) SMMLV PARA LA VIGENCIA 2025</t>
  </si>
  <si>
    <r>
      <t xml:space="preserve">DOTACIÓN A TRAVÉS DE BONOS REDIMIBLES PARA EL PERSONAL ADMINISTRATIVO MASCULINO Y FEMENINO. </t>
    </r>
    <r>
      <rPr>
        <sz val="11"/>
        <color theme="1"/>
        <rFont val="Arial"/>
        <family val="2"/>
      </rPr>
      <t>De acuerdo a lo establecido en el Código Sustantivo de trabajo artículo 230. Nota 1: Los bonos serán redimibles en los lugares donde el contratista tenga su punto de venta en el Departamento de Cundinamarca y Bogotá D.C..</t>
    </r>
  </si>
  <si>
    <r>
      <t xml:space="preserve">DOTACIÓN PERSONAL DE MANTENIMIENTO: 
CAMISA: </t>
    </r>
    <r>
      <rPr>
        <sz val="11"/>
        <color theme="1"/>
        <rFont val="Arial"/>
        <family val="2"/>
      </rPr>
      <t xml:space="preserve">manga larga de seguridad industrial básica, con bolsillos superiores, cinta reflectiva, y bolsillo en pecho, telas de alta permeabilidad resistencia y durabilidad, cómoda transpirable con capacidad anti-desgasté y que en su confección utilicen accesorios DIELECTRICO – SIN PIEZAS METALICAS y que no causen enganches en el desarrollo de su labor.
</t>
    </r>
    <r>
      <rPr>
        <b/>
        <sz val="11"/>
        <color theme="1"/>
        <rFont val="Arial"/>
        <family val="2"/>
      </rPr>
      <t>PANTALÓN JEAN HOMBRE:</t>
    </r>
    <r>
      <rPr>
        <sz val="11"/>
        <color theme="1"/>
        <rFont val="Arial"/>
        <family val="2"/>
      </rPr>
      <t xml:space="preserve"> 100% algodón, Prelavado, Bolsillo relojero, dos delanteros y dos traseros, Corte clásico, DIELECTRICO – SIN PIEZAS METALICAS. 
</t>
    </r>
    <r>
      <rPr>
        <b/>
        <sz val="11"/>
        <color theme="1"/>
        <rFont val="Arial"/>
        <family val="2"/>
      </rPr>
      <t xml:space="preserve">BOTA </t>
    </r>
    <r>
      <rPr>
        <sz val="11"/>
        <color theme="1"/>
        <rFont val="Arial"/>
        <family val="2"/>
      </rPr>
      <t>en cuero café o negra con puntera de seguridad en Poliuretano, liviana, antideslizante DIELECTRICO – SIN PIEZAS METALICAS.</t>
    </r>
  </si>
  <si>
    <r>
      <t xml:space="preserve">DOTACIÓN PERSONAL SERVICIO GENERALES: 
CAMISA </t>
    </r>
    <r>
      <rPr>
        <sz val="11"/>
        <color theme="1"/>
        <rFont val="Arial"/>
        <family val="2"/>
      </rPr>
      <t>en telas con composición 100% poliéster, antifluido tecnología cloro resistente, liviana, cómoda, de alta absorbencia y antibacterial.</t>
    </r>
    <r>
      <rPr>
        <b/>
        <sz val="11"/>
        <color theme="1"/>
        <rFont val="Arial"/>
        <family val="2"/>
      </rPr>
      <t xml:space="preserve"> 
PANTALÓN </t>
    </r>
    <r>
      <rPr>
        <sz val="11"/>
        <color theme="1"/>
        <rFont val="Arial"/>
        <family val="2"/>
      </rPr>
      <t xml:space="preserve">en telas con composición 100% poliéster, anti fluido tecnología cloro resistente, liviana, cómoda, de alta absorbencia y antibacterial. </t>
    </r>
    <r>
      <rPr>
        <b/>
        <sz val="11"/>
        <color theme="1"/>
        <rFont val="Arial"/>
        <family val="2"/>
      </rPr>
      <t xml:space="preserve">
ZAPATOS: </t>
    </r>
    <r>
      <rPr>
        <sz val="11"/>
        <color theme="1"/>
        <rFont val="Arial"/>
        <family val="2"/>
      </rPr>
      <t>con capellada en cuero o material sintético, cómodos livianos, con suela antideslizante, resistentes al lavado y cerrados.</t>
    </r>
  </si>
  <si>
    <r>
      <t>DOTACIÓN PERSONAL ENFERMERIA: 
CAMISA</t>
    </r>
    <r>
      <rPr>
        <sz val="11"/>
        <color theme="1"/>
        <rFont val="Arial"/>
        <family val="2"/>
      </rPr>
      <t xml:space="preserve"> en telas con composición 100% poliéster, anti fluido tecnología cloro resistente, liviana, cómoda, de alta absorbencia y antibacterial.</t>
    </r>
    <r>
      <rPr>
        <b/>
        <sz val="11"/>
        <color theme="1"/>
        <rFont val="Arial"/>
        <family val="2"/>
      </rPr>
      <t xml:space="preserve"> 
PANTALÓN </t>
    </r>
    <r>
      <rPr>
        <sz val="11"/>
        <color theme="1"/>
        <rFont val="Arial"/>
        <family val="2"/>
      </rPr>
      <t>en telas con composición 100% poliéster, antifluido tecnología cloro resistente, liviana, cómoda, de alta absorbencia y antibacterial.</t>
    </r>
    <r>
      <rPr>
        <b/>
        <sz val="11"/>
        <color theme="1"/>
        <rFont val="Arial"/>
        <family val="2"/>
      </rPr>
      <t xml:space="preserve"> 
ZAPATOS: </t>
    </r>
    <r>
      <rPr>
        <sz val="11"/>
        <color theme="1"/>
        <rFont val="Arial"/>
        <family val="2"/>
      </rPr>
      <t>con capellada en cuero o material sintético, cómodos livianos, con suela antideslizante, resistentes al lavado y cerrados.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</si>
</sst>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164" formatCode="_-* #,##0.00_-;\-* #,##0.00_-;_-* &quot;-&quot;_-;_-@_-"/>
    <numFmt numFmtId="165" formatCode="_-&quot;$&quot;\ * #,##0_-;\-&quot;$&quot;\ * #,##0_-;_-&quot;$&quot;\ * &quot;-&quot;??_-;_-@_-"/>
    <numFmt numFmtId="166" formatCode="_(* #,##0_);_(* \(#,##0\);_(* &quot;-&quot;??_);_(@_)"/>
    <numFmt numFmtId="167" formatCode="yyyy\-mm\-dd;@"/>
  </numFmts>
  <fonts count="1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1"/>
      <color theme="1"/>
      <name val="Arial"/>
      <family val="2"/>
    </font>
    <font>
      <b/>
      <sz val="11"/>
      <color rgb="FF000000"/>
      <name val="Arial"/>
      <family val="2"/>
      <charset val="1"/>
    </font>
    <font>
      <b/>
      <sz val="11"/>
      <color rgb="FF292929"/>
      <name val="Arial"/>
      <family val="2"/>
    </font>
    <font>
      <b/>
      <sz val="11"/>
      <color theme="0"/>
      <name val="Arial"/>
      <family val="2"/>
    </font>
    <font>
      <sz val="11"/>
      <name val="Arial"/>
      <family val="2"/>
    </font>
    <font>
      <sz val="10"/>
      <color theme="1"/>
      <name val="Arial"/>
      <family val="2"/>
    </font>
    <font>
      <b/>
      <sz val="11"/>
      <color rgb="FFFFFFFF"/>
      <name val="Arial"/>
      <family val="2"/>
    </font>
    <font>
      <b/>
      <sz val="9"/>
      <color indexed="81"/>
      <name val="Tahoma"/>
      <family val="2"/>
    </font>
    <font>
      <sz val="11"/>
      <color theme="0"/>
      <name val="Arial"/>
      <family val="2"/>
    </font>
    <font>
      <i/>
      <sz val="11"/>
      <color theme="1"/>
      <name val="Arial"/>
      <family val="2"/>
    </font>
    <font>
      <sz val="9"/>
      <color indexed="81"/>
      <name val="Tahoma"/>
      <family val="2"/>
    </font>
    <font>
      <b/>
      <sz val="10"/>
      <color theme="0"/>
      <name val="Arial"/>
      <family val="2"/>
    </font>
    <font>
      <b/>
      <sz val="12"/>
      <color theme="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FF"/>
        <bgColor rgb="FFFFFFCC"/>
      </patternFill>
    </fill>
    <fill>
      <patternFill patternType="solid">
        <fgColor rgb="FFFBE122"/>
        <bgColor indexed="64"/>
      </patternFill>
    </fill>
  </fills>
  <borders count="17">
    <border>
      <left/>
      <right/>
      <top/>
      <bottom/>
      <diagonal/>
    </border>
    <border>
      <left style="thin">
        <color rgb="FF4B514E"/>
      </left>
      <right/>
      <top style="thin">
        <color rgb="FF4B514E"/>
      </top>
      <bottom style="thin">
        <color rgb="FF4B514E"/>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s>
  <cellStyleXfs count="5">
    <xf numFmtId="0" fontId="0" fillId="0" borderId="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85">
    <xf numFmtId="0" fontId="0" fillId="0" borderId="0" xfId="0"/>
    <xf numFmtId="9" fontId="0" fillId="0" borderId="0" xfId="2" applyFont="1"/>
    <xf numFmtId="0" fontId="2" fillId="2" borderId="0" xfId="0" applyFont="1" applyFill="1" applyProtection="1">
      <protection hidden="1"/>
    </xf>
    <xf numFmtId="0" fontId="4" fillId="2" borderId="0" xfId="0" applyFont="1" applyFill="1" applyProtection="1">
      <protection hidden="1"/>
    </xf>
    <xf numFmtId="10" fontId="2" fillId="2" borderId="0" xfId="0" applyNumberFormat="1" applyFont="1" applyFill="1" applyProtection="1">
      <protection hidden="1"/>
    </xf>
    <xf numFmtId="44" fontId="2" fillId="2" borderId="0" xfId="0" applyNumberFormat="1" applyFont="1" applyFill="1" applyProtection="1">
      <protection hidden="1"/>
    </xf>
    <xf numFmtId="42" fontId="5" fillId="4" borderId="2"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2" fillId="0" borderId="0" xfId="0" applyFont="1" applyAlignment="1" applyProtection="1">
      <alignment vertical="center"/>
      <protection hidden="1"/>
    </xf>
    <xf numFmtId="0" fontId="8" fillId="0" borderId="4" xfId="0" applyFont="1" applyBorder="1" applyAlignment="1" applyProtection="1">
      <alignment horizontal="center" vertical="center" wrapText="1"/>
      <protection hidden="1"/>
    </xf>
    <xf numFmtId="10" fontId="8" fillId="2" borderId="4" xfId="2" applyNumberFormat="1" applyFont="1" applyFill="1" applyBorder="1" applyAlignment="1" applyProtection="1">
      <alignment horizontal="center" vertical="center"/>
      <protection hidden="1"/>
    </xf>
    <xf numFmtId="165" fontId="8" fillId="2" borderId="4" xfId="4" applyNumberFormat="1" applyFont="1" applyFill="1" applyBorder="1" applyAlignment="1" applyProtection="1">
      <alignment horizontal="center" vertical="center"/>
      <protection hidden="1"/>
    </xf>
    <xf numFmtId="9" fontId="8" fillId="0" borderId="4" xfId="2" applyFont="1" applyFill="1" applyBorder="1" applyAlignment="1" applyProtection="1">
      <alignment horizontal="center" vertical="center" wrapText="1"/>
      <protection hidden="1"/>
    </xf>
    <xf numFmtId="0" fontId="2" fillId="2" borderId="0" xfId="0" applyFont="1" applyFill="1" applyAlignment="1" applyProtection="1">
      <alignment horizontal="left" vertical="center" wrapText="1"/>
      <protection hidden="1"/>
    </xf>
    <xf numFmtId="0" fontId="9" fillId="0" borderId="2" xfId="0" applyFont="1" applyBorder="1" applyAlignment="1">
      <alignment horizontal="center" vertical="center" wrapText="1"/>
    </xf>
    <xf numFmtId="0" fontId="7" fillId="3" borderId="2" xfId="0" applyFont="1" applyFill="1" applyBorder="1" applyAlignment="1">
      <alignment horizontal="center" vertical="center" wrapText="1"/>
    </xf>
    <xf numFmtId="44" fontId="4" fillId="2" borderId="0" xfId="0" applyNumberFormat="1" applyFont="1" applyFill="1" applyAlignment="1" applyProtection="1">
      <alignment horizontal="left" vertical="center"/>
      <protection hidden="1"/>
    </xf>
    <xf numFmtId="0" fontId="2" fillId="2" borderId="0" xfId="0" applyFont="1" applyFill="1" applyAlignment="1" applyProtection="1">
      <alignment wrapText="1"/>
      <protection hidden="1"/>
    </xf>
    <xf numFmtId="0" fontId="2" fillId="2" borderId="5" xfId="0" applyFont="1" applyFill="1" applyBorder="1" applyAlignment="1" applyProtection="1">
      <alignment vertical="center"/>
      <protection hidden="1"/>
    </xf>
    <xf numFmtId="0" fontId="2" fillId="2" borderId="7" xfId="0" applyFont="1" applyFill="1" applyBorder="1" applyAlignment="1" applyProtection="1">
      <alignment vertical="center"/>
      <protection hidden="1"/>
    </xf>
    <xf numFmtId="0" fontId="2" fillId="2" borderId="7" xfId="0" applyFont="1" applyFill="1" applyBorder="1" applyAlignment="1" applyProtection="1">
      <alignment vertical="center" wrapText="1"/>
      <protection hidden="1"/>
    </xf>
    <xf numFmtId="0" fontId="2" fillId="2" borderId="3" xfId="0" applyFont="1" applyFill="1" applyBorder="1" applyProtection="1">
      <protection hidden="1"/>
    </xf>
    <xf numFmtId="0" fontId="7" fillId="3" borderId="2" xfId="0" applyFont="1" applyFill="1" applyBorder="1" applyAlignment="1" applyProtection="1">
      <alignment horizontal="center" vertical="center" wrapText="1"/>
      <protection hidden="1"/>
    </xf>
    <xf numFmtId="0" fontId="4" fillId="2" borderId="0" xfId="0" applyFont="1" applyFill="1" applyAlignment="1" applyProtection="1">
      <alignment horizontal="justify" vertical="center" wrapText="1"/>
      <protection hidden="1"/>
    </xf>
    <xf numFmtId="0" fontId="4" fillId="2" borderId="0" xfId="0" applyFont="1" applyFill="1" applyAlignment="1" applyProtection="1">
      <alignment vertical="top" wrapText="1"/>
      <protection hidden="1"/>
    </xf>
    <xf numFmtId="41" fontId="2" fillId="0" borderId="4" xfId="1" applyFont="1" applyFill="1" applyBorder="1" applyAlignment="1" applyProtection="1">
      <alignment horizontal="left" vertical="center" wrapText="1"/>
      <protection hidden="1"/>
    </xf>
    <xf numFmtId="164" fontId="2" fillId="0" borderId="4" xfId="1" applyNumberFormat="1" applyFont="1" applyFill="1" applyBorder="1" applyAlignment="1" applyProtection="1">
      <alignment horizontal="left" vertical="center" wrapText="1"/>
      <protection hidden="1"/>
    </xf>
    <xf numFmtId="0" fontId="4" fillId="2" borderId="0" xfId="0" applyFont="1" applyFill="1" applyAlignment="1" applyProtection="1">
      <alignment vertical="center" wrapText="1"/>
      <protection hidden="1"/>
    </xf>
    <xf numFmtId="0" fontId="2" fillId="2" borderId="0" xfId="0" applyFont="1" applyFill="1" applyAlignment="1" applyProtection="1">
      <alignment vertical="center" wrapText="1"/>
      <protection hidden="1"/>
    </xf>
    <xf numFmtId="166" fontId="2" fillId="2" borderId="0" xfId="0" applyNumberFormat="1" applyFont="1" applyFill="1" applyProtection="1">
      <protection hidden="1"/>
    </xf>
    <xf numFmtId="42" fontId="5" fillId="4" borderId="4" xfId="0" applyNumberFormat="1" applyFont="1" applyFill="1" applyBorder="1" applyAlignment="1" applyProtection="1">
      <alignment horizontal="right" vertical="center" shrinkToFit="1"/>
      <protection hidden="1"/>
    </xf>
    <xf numFmtId="44" fontId="8" fillId="5" borderId="4" xfId="4" applyFont="1" applyFill="1" applyBorder="1" applyAlignment="1" applyProtection="1">
      <alignment horizontal="center" vertical="center"/>
      <protection locked="0"/>
    </xf>
    <xf numFmtId="9" fontId="2" fillId="5" borderId="4" xfId="1" applyNumberFormat="1" applyFont="1" applyFill="1" applyBorder="1" applyAlignment="1" applyProtection="1">
      <alignment horizontal="left" vertical="center" wrapText="1"/>
      <protection locked="0"/>
    </xf>
    <xf numFmtId="0" fontId="7" fillId="3" borderId="16"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4" fillId="0" borderId="3" xfId="0" applyFont="1" applyBorder="1" applyAlignment="1" applyProtection="1">
      <alignment horizontal="justify" vertical="top" wrapText="1"/>
      <protection hidden="1"/>
    </xf>
    <xf numFmtId="0" fontId="4" fillId="0" borderId="7" xfId="0" applyFont="1" applyBorder="1" applyAlignment="1" applyProtection="1">
      <alignment horizontal="justify" vertical="top" wrapText="1"/>
      <protection hidden="1"/>
    </xf>
    <xf numFmtId="0" fontId="4" fillId="2" borderId="0" xfId="0" applyFont="1" applyFill="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5" borderId="0" xfId="0" applyFont="1" applyFill="1" applyAlignment="1" applyProtection="1">
      <alignment horizontal="center"/>
      <protection locked="0"/>
    </xf>
    <xf numFmtId="0" fontId="16" fillId="0" borderId="8" xfId="0" applyFont="1" applyBorder="1" applyAlignment="1" applyProtection="1">
      <alignment horizontal="justify" vertical="top" wrapText="1"/>
      <protection hidden="1"/>
    </xf>
    <xf numFmtId="0" fontId="16" fillId="0" borderId="9" xfId="0" applyFont="1" applyBorder="1" applyAlignment="1" applyProtection="1">
      <alignment horizontal="justify" vertical="top" wrapText="1"/>
      <protection hidden="1"/>
    </xf>
    <xf numFmtId="0" fontId="16" fillId="0" borderId="10" xfId="0" applyFont="1" applyBorder="1" applyAlignment="1" applyProtection="1">
      <alignment horizontal="justify" vertical="top" wrapText="1"/>
      <protection hidden="1"/>
    </xf>
    <xf numFmtId="0" fontId="16" fillId="0" borderId="11" xfId="0" applyFont="1" applyBorder="1" applyAlignment="1" applyProtection="1">
      <alignment horizontal="justify" vertical="top" wrapText="1"/>
      <protection hidden="1"/>
    </xf>
    <xf numFmtId="0" fontId="16" fillId="0" borderId="12" xfId="0" applyFont="1" applyBorder="1" applyAlignment="1" applyProtection="1">
      <alignment horizontal="justify" vertical="top" wrapText="1"/>
      <protection hidden="1"/>
    </xf>
    <xf numFmtId="0" fontId="16" fillId="0" borderId="13" xfId="0" applyFont="1" applyBorder="1" applyAlignment="1" applyProtection="1">
      <alignment horizontal="justify" vertical="top" wrapText="1"/>
      <protection hidden="1"/>
    </xf>
    <xf numFmtId="0" fontId="7" fillId="3" borderId="3" xfId="0" applyFont="1" applyFill="1" applyBorder="1" applyAlignment="1" applyProtection="1">
      <alignment horizontal="center" vertical="center"/>
      <protection hidden="1"/>
    </xf>
    <xf numFmtId="0" fontId="7" fillId="3" borderId="5" xfId="0" applyFont="1" applyFill="1" applyBorder="1" applyAlignment="1" applyProtection="1">
      <alignment horizontal="center" vertical="center"/>
      <protection hidden="1"/>
    </xf>
    <xf numFmtId="0" fontId="7" fillId="3" borderId="7" xfId="0" applyFont="1" applyFill="1" applyBorder="1" applyAlignment="1" applyProtection="1">
      <alignment horizontal="center" vertical="center"/>
      <protection hidden="1"/>
    </xf>
    <xf numFmtId="0" fontId="2" fillId="2" borderId="3"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2" fillId="2" borderId="7" xfId="0" applyFont="1" applyFill="1" applyBorder="1" applyAlignment="1" applyProtection="1">
      <alignment horizontal="justify" vertical="center" wrapText="1"/>
      <protection hidden="1"/>
    </xf>
    <xf numFmtId="0" fontId="7" fillId="3" borderId="2" xfId="0" applyFont="1" applyFill="1" applyBorder="1" applyAlignment="1" applyProtection="1">
      <alignment horizontal="center" vertical="center" wrapText="1"/>
      <protection hidden="1"/>
    </xf>
    <xf numFmtId="0" fontId="9" fillId="2" borderId="0" xfId="0" applyFont="1" applyFill="1" applyAlignment="1" applyProtection="1">
      <alignment horizontal="right"/>
      <protection hidden="1"/>
    </xf>
    <xf numFmtId="0" fontId="2" fillId="2" borderId="0" xfId="0" applyFont="1" applyFill="1" applyAlignment="1" applyProtection="1">
      <alignment horizontal="center" wrapText="1"/>
      <protection hidden="1"/>
    </xf>
    <xf numFmtId="0" fontId="2" fillId="2" borderId="0" xfId="0" applyFont="1" applyFill="1" applyAlignment="1" applyProtection="1">
      <alignment horizontal="center"/>
      <protection hidden="1"/>
    </xf>
    <xf numFmtId="0" fontId="13" fillId="2" borderId="0" xfId="0" applyFont="1" applyFill="1" applyAlignment="1" applyProtection="1">
      <alignment horizontal="right"/>
      <protection hidden="1"/>
    </xf>
    <xf numFmtId="0" fontId="3" fillId="0" borderId="1" xfId="0" applyFont="1" applyBorder="1" applyAlignment="1" applyProtection="1">
      <alignment vertical="top" wrapText="1"/>
      <protection hidden="1"/>
    </xf>
    <xf numFmtId="0" fontId="7" fillId="3" borderId="2" xfId="0" applyFont="1" applyFill="1" applyBorder="1" applyAlignment="1" applyProtection="1">
      <alignment horizontal="left" vertical="center"/>
      <protection hidden="1"/>
    </xf>
    <xf numFmtId="0" fontId="12" fillId="3" borderId="2" xfId="0" applyFont="1" applyFill="1" applyBorder="1" applyAlignment="1" applyProtection="1">
      <alignment horizontal="left" vertical="center"/>
      <protection hidden="1"/>
    </xf>
    <xf numFmtId="167" fontId="8" fillId="5" borderId="3" xfId="0" applyNumberFormat="1" applyFont="1" applyFill="1" applyBorder="1" applyAlignment="1" applyProtection="1">
      <alignment horizontal="center" vertical="center" wrapText="1"/>
      <protection locked="0"/>
    </xf>
    <xf numFmtId="167" fontId="8" fillId="5" borderId="7" xfId="0" applyNumberFormat="1"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protection hidden="1"/>
    </xf>
    <xf numFmtId="0" fontId="15" fillId="3" borderId="2" xfId="0" applyFont="1" applyFill="1" applyBorder="1" applyAlignment="1" applyProtection="1">
      <alignment horizontal="center" vertical="center" wrapText="1"/>
      <protection hidden="1"/>
    </xf>
    <xf numFmtId="10" fontId="7" fillId="3" borderId="2" xfId="0" applyNumberFormat="1" applyFont="1" applyFill="1" applyBorder="1" applyAlignment="1" applyProtection="1">
      <alignment horizontal="center" vertical="center" wrapText="1"/>
      <protection hidden="1"/>
    </xf>
    <xf numFmtId="44" fontId="7" fillId="3" borderId="2" xfId="0" applyNumberFormat="1" applyFont="1" applyFill="1" applyBorder="1" applyAlignment="1" applyProtection="1">
      <alignment horizontal="center" vertical="center" wrapText="1"/>
      <protection hidden="1"/>
    </xf>
    <xf numFmtId="0" fontId="4" fillId="5" borderId="2" xfId="0" applyFont="1" applyFill="1" applyBorder="1" applyAlignment="1" applyProtection="1">
      <alignment horizontal="justify" vertical="top" wrapText="1"/>
      <protection locked="0"/>
    </xf>
    <xf numFmtId="0" fontId="4" fillId="2" borderId="2" xfId="0" applyFont="1" applyFill="1" applyBorder="1" applyAlignment="1" applyProtection="1">
      <alignment horizontal="justify" vertical="center" wrapText="1"/>
      <protection hidden="1"/>
    </xf>
    <xf numFmtId="0" fontId="6" fillId="0" borderId="14" xfId="0" applyFont="1" applyBorder="1" applyAlignment="1" applyProtection="1">
      <alignment horizontal="center" vertical="center" wrapText="1"/>
      <protection hidden="1"/>
    </xf>
    <xf numFmtId="0" fontId="6" fillId="0" borderId="15" xfId="0" applyFont="1" applyBorder="1" applyAlignment="1" applyProtection="1">
      <alignment horizontal="center" vertical="center" wrapText="1"/>
      <protection hidden="1"/>
    </xf>
    <xf numFmtId="0" fontId="6" fillId="0" borderId="3" xfId="0" applyFont="1" applyBorder="1" applyAlignment="1" applyProtection="1">
      <alignment horizontal="center" vertical="center" wrapText="1"/>
      <protection hidden="1"/>
    </xf>
    <xf numFmtId="0" fontId="6" fillId="0" borderId="5" xfId="0" applyFont="1" applyBorder="1" applyAlignment="1" applyProtection="1">
      <alignment horizontal="center" vertical="center" wrapText="1"/>
      <protection hidden="1"/>
    </xf>
    <xf numFmtId="0" fontId="6" fillId="0" borderId="7" xfId="0" applyFont="1" applyBorder="1" applyAlignment="1" applyProtection="1">
      <alignment horizontal="center" vertical="center" wrapText="1"/>
      <protection hidden="1"/>
    </xf>
    <xf numFmtId="0" fontId="6" fillId="0" borderId="8" xfId="0" applyFont="1" applyBorder="1" applyAlignment="1" applyProtection="1">
      <alignment horizontal="center" vertical="center" wrapText="1"/>
      <protection hidden="1"/>
    </xf>
    <xf numFmtId="0" fontId="6" fillId="0" borderId="9" xfId="0" applyFont="1" applyBorder="1" applyAlignment="1" applyProtection="1">
      <alignment horizontal="center" vertical="center" wrapText="1"/>
      <protection hidden="1"/>
    </xf>
    <xf numFmtId="0" fontId="6" fillId="0" borderId="10" xfId="0" applyFont="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0" fontId="6" fillId="0" borderId="12" xfId="0" applyFont="1" applyBorder="1" applyAlignment="1" applyProtection="1">
      <alignment horizontal="center" vertical="center" wrapText="1"/>
      <protection hidden="1"/>
    </xf>
    <xf numFmtId="0" fontId="6" fillId="0" borderId="13" xfId="0" applyFont="1" applyBorder="1" applyAlignment="1" applyProtection="1">
      <alignment horizontal="center" vertical="center" wrapText="1"/>
      <protection hidden="1"/>
    </xf>
    <xf numFmtId="0" fontId="9" fillId="0" borderId="2" xfId="0" applyFont="1" applyBorder="1" applyAlignment="1">
      <alignment horizontal="center" vertical="center" wrapText="1"/>
    </xf>
    <xf numFmtId="0" fontId="9" fillId="0" borderId="2" xfId="0" applyFont="1" applyBorder="1" applyAlignment="1">
      <alignment horizontal="justify" vertical="center" wrapText="1"/>
    </xf>
    <xf numFmtId="0" fontId="10"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cellXfs>
  <cellStyles count="5">
    <cellStyle name="Millares [0]" xfId="1" builtinId="6"/>
    <cellStyle name="Millares [0] 2" xfId="3" xr:uid="{00000000-0005-0000-0000-000001000000}"/>
    <cellStyle name="Moneda" xfId="4" builtinId="4"/>
    <cellStyle name="Normal" xfId="0" builtinId="0"/>
    <cellStyle name="Porcentaje" xfId="2" builtinId="5"/>
  </cellStyles>
  <dxfs count="5">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s>
  <tableStyles count="0" defaultTableStyle="TableStyleMedium2" defaultPivotStyle="PivotStyleLight16"/>
  <colors>
    <mruColors>
      <color rgb="FFFBE122"/>
      <color rgb="FF00482B"/>
      <color rgb="FFC6E6A2"/>
      <color rgb="FFFFFFB3"/>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130968</xdr:colOff>
      <xdr:row>1</xdr:row>
      <xdr:rowOff>29765</xdr:rowOff>
    </xdr:from>
    <xdr:to>
      <xdr:col>1</xdr:col>
      <xdr:colOff>631030</xdr:colOff>
      <xdr:row>4</xdr:row>
      <xdr:rowOff>165046</xdr:rowOff>
    </xdr:to>
    <xdr:pic>
      <xdr:nvPicPr>
        <xdr:cNvPr id="3" name="Imagen 2">
          <a:extLst>
            <a:ext uri="{FF2B5EF4-FFF2-40B4-BE49-F238E27FC236}">
              <a16:creationId xmlns:a16="http://schemas.microsoft.com/office/drawing/2014/main" id="{68F436C9-EB25-3FBD-3573-D1AE001656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5984" y="208359"/>
          <a:ext cx="500062" cy="74845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73"/>
  <sheetViews>
    <sheetView tabSelected="1" topLeftCell="A20" zoomScale="80" zoomScaleNormal="80" zoomScaleSheetLayoutView="70" workbookViewId="0">
      <selection activeCell="H23" sqref="H23"/>
    </sheetView>
  </sheetViews>
  <sheetFormatPr baseColWidth="10" defaultColWidth="0" defaultRowHeight="0" customHeight="1" zeroHeight="1" x14ac:dyDescent="0.25"/>
  <cols>
    <col min="1" max="1" width="1.85546875" style="8" customWidth="1"/>
    <col min="2" max="2" width="11.28515625" style="2" customWidth="1"/>
    <col min="3" max="3" width="9.85546875" style="2" customWidth="1"/>
    <col min="4" max="4" width="47.42578125" style="2" customWidth="1"/>
    <col min="5" max="5" width="21.5703125" style="2" customWidth="1"/>
    <col min="6" max="6" width="22.140625" style="4" customWidth="1"/>
    <col min="7" max="7" width="19.5703125" style="5" customWidth="1"/>
    <col min="8" max="8" width="37.28515625" style="5" customWidth="1"/>
    <col min="9" max="9" width="27.42578125" style="2" customWidth="1"/>
    <col min="10" max="10" width="17" style="2" customWidth="1"/>
    <col min="11" max="11" width="27.42578125" style="2" customWidth="1"/>
    <col min="12" max="12" width="17" style="2" customWidth="1"/>
    <col min="13" max="13" width="27.42578125" style="2" customWidth="1"/>
    <col min="14" max="14" width="17" style="2" customWidth="1"/>
    <col min="15" max="15" width="27.42578125" style="2" customWidth="1"/>
    <col min="16" max="16" width="17" style="2" customWidth="1"/>
    <col min="17" max="17" width="23.5703125" style="2" customWidth="1"/>
    <col min="18" max="18" width="25.28515625" style="2" customWidth="1"/>
    <col min="19" max="47" width="0" style="8" hidden="1" customWidth="1"/>
    <col min="48" max="16384" width="11.42578125" style="8" hidden="1"/>
  </cols>
  <sheetData>
    <row r="1" spans="2:18" s="2" customFormat="1" ht="14.25" x14ac:dyDescent="0.2">
      <c r="C1" s="7"/>
      <c r="F1" s="4"/>
      <c r="G1" s="5"/>
      <c r="H1" s="5"/>
    </row>
    <row r="2" spans="2:18" s="2" customFormat="1" ht="15.75" customHeight="1" x14ac:dyDescent="0.2">
      <c r="B2" s="58"/>
      <c r="C2" s="72" t="s">
        <v>0</v>
      </c>
      <c r="D2" s="73"/>
      <c r="E2" s="73"/>
      <c r="F2" s="73"/>
      <c r="G2" s="73"/>
      <c r="H2" s="73"/>
      <c r="I2" s="73"/>
      <c r="J2" s="73"/>
      <c r="K2" s="73"/>
      <c r="L2" s="73"/>
      <c r="M2" s="73"/>
      <c r="N2" s="73"/>
      <c r="O2" s="73"/>
      <c r="P2" s="74"/>
      <c r="Q2" s="70" t="s">
        <v>64</v>
      </c>
      <c r="R2" s="71"/>
    </row>
    <row r="3" spans="2:18" s="2" customFormat="1" ht="15.75" customHeight="1" x14ac:dyDescent="0.2">
      <c r="B3" s="58"/>
      <c r="C3" s="72" t="s">
        <v>1</v>
      </c>
      <c r="D3" s="73"/>
      <c r="E3" s="73"/>
      <c r="F3" s="73"/>
      <c r="G3" s="73"/>
      <c r="H3" s="73"/>
      <c r="I3" s="73"/>
      <c r="J3" s="73"/>
      <c r="K3" s="73"/>
      <c r="L3" s="73"/>
      <c r="M3" s="73"/>
      <c r="N3" s="73"/>
      <c r="O3" s="73"/>
      <c r="P3" s="74"/>
      <c r="Q3" s="70" t="s">
        <v>41</v>
      </c>
      <c r="R3" s="71"/>
    </row>
    <row r="4" spans="2:18" s="2" customFormat="1" ht="16.5" customHeight="1" x14ac:dyDescent="0.2">
      <c r="B4" s="58"/>
      <c r="C4" s="75" t="s">
        <v>12</v>
      </c>
      <c r="D4" s="76"/>
      <c r="E4" s="76"/>
      <c r="F4" s="76"/>
      <c r="G4" s="76"/>
      <c r="H4" s="76"/>
      <c r="I4" s="76"/>
      <c r="J4" s="76"/>
      <c r="K4" s="76"/>
      <c r="L4" s="76"/>
      <c r="M4" s="76"/>
      <c r="N4" s="76"/>
      <c r="O4" s="76"/>
      <c r="P4" s="77"/>
      <c r="Q4" s="70" t="s">
        <v>63</v>
      </c>
      <c r="R4" s="71"/>
    </row>
    <row r="5" spans="2:18" s="2" customFormat="1" ht="15" customHeight="1" x14ac:dyDescent="0.2">
      <c r="B5" s="58"/>
      <c r="C5" s="78"/>
      <c r="D5" s="79"/>
      <c r="E5" s="79"/>
      <c r="F5" s="79"/>
      <c r="G5" s="79"/>
      <c r="H5" s="79"/>
      <c r="I5" s="79"/>
      <c r="J5" s="79"/>
      <c r="K5" s="79"/>
      <c r="L5" s="79"/>
      <c r="M5" s="79"/>
      <c r="N5" s="79"/>
      <c r="O5" s="79"/>
      <c r="P5" s="80"/>
      <c r="Q5" s="70" t="s">
        <v>14</v>
      </c>
      <c r="R5" s="71"/>
    </row>
    <row r="6" spans="2:18" ht="15" x14ac:dyDescent="0.25"/>
    <row r="7" spans="2:18" s="2" customFormat="1" ht="14.25" x14ac:dyDescent="0.2">
      <c r="B7" s="9" t="s">
        <v>49</v>
      </c>
      <c r="F7" s="4"/>
      <c r="G7" s="5"/>
      <c r="H7" s="5"/>
    </row>
    <row r="8" spans="2:18" s="2" customFormat="1" ht="14.25" x14ac:dyDescent="0.2">
      <c r="F8" s="4"/>
      <c r="G8" s="5"/>
      <c r="H8" s="5"/>
    </row>
    <row r="9" spans="2:18" s="2" customFormat="1" ht="22.15" customHeight="1" x14ac:dyDescent="0.2">
      <c r="B9" s="59" t="s">
        <v>42</v>
      </c>
      <c r="C9" s="60"/>
      <c r="D9" s="60"/>
      <c r="E9" s="61" t="s">
        <v>43</v>
      </c>
      <c r="F9" s="62"/>
      <c r="G9" s="5"/>
      <c r="H9" s="17"/>
      <c r="I9" s="56"/>
      <c r="J9" s="56"/>
    </row>
    <row r="10" spans="2:18" s="2" customFormat="1" ht="14.25" x14ac:dyDescent="0.2">
      <c r="F10" s="4"/>
      <c r="G10" s="5"/>
      <c r="H10" s="5"/>
    </row>
    <row r="11" spans="2:18" ht="15" x14ac:dyDescent="0.25">
      <c r="B11" s="3" t="s">
        <v>48</v>
      </c>
      <c r="F11" s="2"/>
      <c r="G11" s="2"/>
      <c r="H11" s="2"/>
    </row>
    <row r="12" spans="2:18" ht="15" customHeight="1" x14ac:dyDescent="0.25">
      <c r="B12" s="41" t="s">
        <v>65</v>
      </c>
      <c r="C12" s="42"/>
      <c r="D12" s="42"/>
      <c r="E12" s="42"/>
      <c r="F12" s="42"/>
      <c r="G12" s="42"/>
      <c r="H12" s="42"/>
      <c r="I12" s="42"/>
      <c r="J12" s="42"/>
      <c r="K12" s="42"/>
      <c r="L12" s="42"/>
      <c r="M12" s="42"/>
      <c r="N12" s="42"/>
      <c r="O12" s="42"/>
      <c r="P12" s="42"/>
      <c r="Q12" s="43"/>
      <c r="R12" s="25"/>
    </row>
    <row r="13" spans="2:18" ht="15" x14ac:dyDescent="0.25">
      <c r="B13" s="44"/>
      <c r="C13" s="45"/>
      <c r="D13" s="45"/>
      <c r="E13" s="45"/>
      <c r="F13" s="45"/>
      <c r="G13" s="45"/>
      <c r="H13" s="45"/>
      <c r="I13" s="45"/>
      <c r="J13" s="45"/>
      <c r="K13" s="45"/>
      <c r="L13" s="45"/>
      <c r="M13" s="45"/>
      <c r="N13" s="45"/>
      <c r="O13" s="45"/>
      <c r="P13" s="45"/>
      <c r="Q13" s="46"/>
      <c r="R13" s="25"/>
    </row>
    <row r="14" spans="2:18" ht="15" x14ac:dyDescent="0.25"/>
    <row r="15" spans="2:18" ht="15" x14ac:dyDescent="0.25">
      <c r="B15" s="47" t="s">
        <v>51</v>
      </c>
      <c r="C15" s="48"/>
      <c r="D15" s="48"/>
      <c r="E15" s="48"/>
      <c r="F15" s="48"/>
      <c r="G15" s="48"/>
      <c r="H15" s="48"/>
      <c r="I15" s="48"/>
      <c r="J15" s="48"/>
      <c r="K15" s="48"/>
      <c r="L15" s="48"/>
      <c r="M15" s="48"/>
      <c r="N15" s="48"/>
      <c r="O15" s="48"/>
      <c r="P15" s="48"/>
      <c r="Q15" s="49"/>
    </row>
    <row r="16" spans="2:18" ht="208.5" customHeight="1" x14ac:dyDescent="0.25">
      <c r="B16" s="50" t="s">
        <v>60</v>
      </c>
      <c r="C16" s="51"/>
      <c r="D16" s="51"/>
      <c r="E16" s="51"/>
      <c r="F16" s="51"/>
      <c r="G16" s="51"/>
      <c r="H16" s="51"/>
      <c r="I16" s="51"/>
      <c r="J16" s="51"/>
      <c r="K16" s="51"/>
      <c r="L16" s="51"/>
      <c r="M16" s="51"/>
      <c r="N16" s="51"/>
      <c r="O16" s="51"/>
      <c r="P16" s="51"/>
      <c r="Q16" s="52"/>
    </row>
    <row r="17" spans="1:18" ht="15" x14ac:dyDescent="0.25"/>
    <row r="18" spans="1:18" ht="29.25" customHeight="1" x14ac:dyDescent="0.25">
      <c r="B18" s="47" t="s">
        <v>52</v>
      </c>
      <c r="C18" s="48"/>
      <c r="D18" s="48"/>
      <c r="E18" s="48"/>
      <c r="F18" s="48"/>
      <c r="G18" s="48"/>
      <c r="H18" s="48"/>
      <c r="I18" s="49"/>
      <c r="J18" s="47" t="s">
        <v>53</v>
      </c>
      <c r="K18" s="48"/>
      <c r="L18" s="48"/>
      <c r="M18" s="48"/>
      <c r="N18" s="48"/>
      <c r="O18" s="48"/>
      <c r="P18" s="48"/>
      <c r="Q18" s="49"/>
    </row>
    <row r="19" spans="1:18" ht="194.25" customHeight="1" x14ac:dyDescent="0.25">
      <c r="B19" s="22"/>
      <c r="C19" s="63" t="s">
        <v>56</v>
      </c>
      <c r="D19" s="63"/>
      <c r="E19" s="63"/>
      <c r="F19" s="63"/>
      <c r="G19" s="63"/>
      <c r="H19" s="63"/>
      <c r="I19" s="21"/>
      <c r="J19" s="19"/>
      <c r="K19" s="63" t="s">
        <v>62</v>
      </c>
      <c r="L19" s="64"/>
      <c r="M19" s="64"/>
      <c r="N19" s="64"/>
      <c r="O19" s="64"/>
      <c r="P19" s="64"/>
      <c r="Q19" s="20"/>
    </row>
    <row r="20" spans="1:18" ht="15" x14ac:dyDescent="0.25"/>
    <row r="21" spans="1:18" ht="31.5" customHeight="1" x14ac:dyDescent="0.25">
      <c r="B21" s="65" t="s">
        <v>2</v>
      </c>
      <c r="C21" s="53" t="s">
        <v>4</v>
      </c>
      <c r="D21" s="53"/>
      <c r="E21" s="53" t="s">
        <v>5</v>
      </c>
      <c r="F21" s="66" t="s">
        <v>13</v>
      </c>
      <c r="G21" s="67" t="s">
        <v>57</v>
      </c>
      <c r="H21" s="67" t="s">
        <v>50</v>
      </c>
      <c r="I21" s="53" t="s">
        <v>3</v>
      </c>
      <c r="J21" s="53" t="s">
        <v>7</v>
      </c>
      <c r="K21" s="53"/>
      <c r="L21" s="53" t="s">
        <v>8</v>
      </c>
      <c r="M21" s="53"/>
      <c r="N21" s="53" t="s">
        <v>9</v>
      </c>
      <c r="O21" s="53"/>
      <c r="P21" s="53" t="s">
        <v>10</v>
      </c>
      <c r="Q21" s="53"/>
      <c r="R21" s="34" t="s">
        <v>11</v>
      </c>
    </row>
    <row r="22" spans="1:18" ht="67.150000000000006" customHeight="1" x14ac:dyDescent="0.25">
      <c r="B22" s="65"/>
      <c r="C22" s="53"/>
      <c r="D22" s="53"/>
      <c r="E22" s="53"/>
      <c r="F22" s="66"/>
      <c r="G22" s="67"/>
      <c r="H22" s="67"/>
      <c r="I22" s="53"/>
      <c r="J22" s="23" t="s">
        <v>54</v>
      </c>
      <c r="K22" s="23" t="s">
        <v>55</v>
      </c>
      <c r="L22" s="23" t="s">
        <v>54</v>
      </c>
      <c r="M22" s="23" t="s">
        <v>55</v>
      </c>
      <c r="N22" s="23" t="s">
        <v>54</v>
      </c>
      <c r="O22" s="23" t="s">
        <v>55</v>
      </c>
      <c r="P22" s="23" t="s">
        <v>54</v>
      </c>
      <c r="Q22" s="23" t="s">
        <v>55</v>
      </c>
      <c r="R22" s="35"/>
    </row>
    <row r="23" spans="1:18" ht="122.25" customHeight="1" x14ac:dyDescent="0.25">
      <c r="B23" s="10">
        <v>1</v>
      </c>
      <c r="C23" s="36" t="s">
        <v>66</v>
      </c>
      <c r="D23" s="37"/>
      <c r="E23" s="31">
        <v>656536</v>
      </c>
      <c r="F23" s="11">
        <f>+IFERROR(H23/E23,"-")</f>
        <v>0</v>
      </c>
      <c r="G23" s="12">
        <f>+E23*80%</f>
        <v>525228.80000000005</v>
      </c>
      <c r="H23" s="32"/>
      <c r="I23" s="13" t="str">
        <f>IF(H23&lt;G23," OFERTA CON PRECIO APARENTEMENTE BAJO","VALOR MINIMO ACEPTABLE")</f>
        <v xml:space="preserve"> OFERTA CON PRECIO APARENTEMENTE BAJO</v>
      </c>
      <c r="J23" s="33"/>
      <c r="K23" s="26">
        <f>+ROUND(H23*J23,0)</f>
        <v>0</v>
      </c>
      <c r="L23" s="33"/>
      <c r="M23" s="26">
        <f>+ROUND(H23*L23,0)</f>
        <v>0</v>
      </c>
      <c r="N23" s="33"/>
      <c r="O23" s="26">
        <f t="shared" ref="O23:O26" si="0">+ROUND(H23*N23,0)</f>
        <v>0</v>
      </c>
      <c r="P23" s="33"/>
      <c r="Q23" s="26">
        <f t="shared" ref="Q23:Q26" si="1">+ROUND(H23*P23,0)</f>
        <v>0</v>
      </c>
      <c r="R23" s="27">
        <f>ROUND(H23-K23-M23-O23-Q23,0)</f>
        <v>0</v>
      </c>
    </row>
    <row r="24" spans="1:18" ht="217.5" customHeight="1" x14ac:dyDescent="0.25">
      <c r="B24" s="10">
        <v>2</v>
      </c>
      <c r="C24" s="36" t="s">
        <v>67</v>
      </c>
      <c r="D24" s="37"/>
      <c r="E24" s="6">
        <v>484738</v>
      </c>
      <c r="F24" s="11">
        <f t="shared" ref="F24:F26" si="2">+IFERROR(H24/E24,"-")</f>
        <v>0</v>
      </c>
      <c r="G24" s="12">
        <f t="shared" ref="G24:G26" si="3">+E24*80%</f>
        <v>387790.4</v>
      </c>
      <c r="H24" s="32"/>
      <c r="I24" s="13" t="str">
        <f t="shared" ref="I24:I26" si="4">IF(H24&lt;G24," OFERTA CON PRECIO APARENTEMENTE BAJO","VALOR MINIMO ACEPTABLE")</f>
        <v xml:space="preserve"> OFERTA CON PRECIO APARENTEMENTE BAJO</v>
      </c>
      <c r="J24" s="33"/>
      <c r="K24" s="26">
        <f t="shared" ref="K24:K26" si="5">+ROUND(H24*J24,0)</f>
        <v>0</v>
      </c>
      <c r="L24" s="33"/>
      <c r="M24" s="26">
        <f t="shared" ref="M24:M26" si="6">+ROUND(H24*L24,0)</f>
        <v>0</v>
      </c>
      <c r="N24" s="33"/>
      <c r="O24" s="26">
        <f t="shared" si="0"/>
        <v>0</v>
      </c>
      <c r="P24" s="33"/>
      <c r="Q24" s="26">
        <f t="shared" si="1"/>
        <v>0</v>
      </c>
      <c r="R24" s="27">
        <f t="shared" ref="R24:R26" si="7">ROUND(H24-K24-M24-O24-Q24,0)</f>
        <v>0</v>
      </c>
    </row>
    <row r="25" spans="1:18" ht="162" customHeight="1" x14ac:dyDescent="0.25">
      <c r="B25" s="10">
        <v>3</v>
      </c>
      <c r="C25" s="36" t="s">
        <v>68</v>
      </c>
      <c r="D25" s="37"/>
      <c r="E25" s="6">
        <v>379158</v>
      </c>
      <c r="F25" s="11">
        <f t="shared" si="2"/>
        <v>0</v>
      </c>
      <c r="G25" s="12">
        <f t="shared" si="3"/>
        <v>303326.40000000002</v>
      </c>
      <c r="H25" s="32"/>
      <c r="I25" s="13" t="str">
        <f t="shared" si="4"/>
        <v xml:space="preserve"> OFERTA CON PRECIO APARENTEMENTE BAJO</v>
      </c>
      <c r="J25" s="33"/>
      <c r="K25" s="26">
        <f t="shared" si="5"/>
        <v>0</v>
      </c>
      <c r="L25" s="33"/>
      <c r="M25" s="26">
        <f t="shared" si="6"/>
        <v>0</v>
      </c>
      <c r="N25" s="33"/>
      <c r="O25" s="26">
        <f t="shared" si="0"/>
        <v>0</v>
      </c>
      <c r="P25" s="33"/>
      <c r="Q25" s="26">
        <f t="shared" si="1"/>
        <v>0</v>
      </c>
      <c r="R25" s="27">
        <f t="shared" si="7"/>
        <v>0</v>
      </c>
    </row>
    <row r="26" spans="1:18" ht="171" customHeight="1" x14ac:dyDescent="0.25">
      <c r="B26" s="10">
        <v>4</v>
      </c>
      <c r="C26" s="36" t="s">
        <v>69</v>
      </c>
      <c r="D26" s="37"/>
      <c r="E26" s="6">
        <v>382152</v>
      </c>
      <c r="F26" s="11">
        <f t="shared" si="2"/>
        <v>0</v>
      </c>
      <c r="G26" s="12">
        <f t="shared" si="3"/>
        <v>305721.60000000003</v>
      </c>
      <c r="H26" s="32"/>
      <c r="I26" s="13" t="str">
        <f t="shared" si="4"/>
        <v xml:space="preserve"> OFERTA CON PRECIO APARENTEMENTE BAJO</v>
      </c>
      <c r="J26" s="33"/>
      <c r="K26" s="26">
        <f t="shared" si="5"/>
        <v>0</v>
      </c>
      <c r="L26" s="33"/>
      <c r="M26" s="26">
        <f t="shared" si="6"/>
        <v>0</v>
      </c>
      <c r="N26" s="33"/>
      <c r="O26" s="26">
        <f t="shared" si="0"/>
        <v>0</v>
      </c>
      <c r="P26" s="33"/>
      <c r="Q26" s="26">
        <f t="shared" si="1"/>
        <v>0</v>
      </c>
      <c r="R26" s="27">
        <f t="shared" si="7"/>
        <v>0</v>
      </c>
    </row>
    <row r="27" spans="1:18" ht="15" x14ac:dyDescent="0.25"/>
    <row r="28" spans="1:18" ht="24" customHeight="1" x14ac:dyDescent="0.25">
      <c r="B28" s="53" t="s">
        <v>59</v>
      </c>
      <c r="C28" s="53"/>
      <c r="D28" s="53"/>
      <c r="E28" s="53"/>
      <c r="F28" s="53"/>
      <c r="G28" s="53"/>
      <c r="H28" s="53"/>
      <c r="I28" s="53"/>
      <c r="J28" s="53"/>
      <c r="K28" s="53"/>
      <c r="L28" s="53"/>
      <c r="M28" s="53"/>
      <c r="N28" s="53"/>
      <c r="O28" s="53"/>
      <c r="P28" s="53"/>
      <c r="Q28" s="53"/>
      <c r="R28" s="14"/>
    </row>
    <row r="29" spans="1:18" ht="103.5" customHeight="1" x14ac:dyDescent="0.25">
      <c r="B29" s="69" t="s">
        <v>58</v>
      </c>
      <c r="C29" s="69"/>
      <c r="D29" s="69"/>
      <c r="E29" s="69"/>
      <c r="F29" s="69"/>
      <c r="G29" s="69"/>
      <c r="H29" s="69"/>
      <c r="I29" s="69"/>
      <c r="J29" s="69"/>
      <c r="K29" s="69"/>
      <c r="L29" s="69"/>
      <c r="M29" s="69"/>
      <c r="N29" s="69"/>
      <c r="O29" s="69"/>
      <c r="P29" s="69"/>
      <c r="Q29" s="69"/>
      <c r="R29" s="14"/>
    </row>
    <row r="30" spans="1:18" ht="15" customHeight="1" x14ac:dyDescent="0.25">
      <c r="B30" s="24"/>
      <c r="C30" s="24"/>
      <c r="D30" s="24"/>
      <c r="E30" s="24"/>
      <c r="F30" s="24"/>
      <c r="G30" s="24"/>
      <c r="H30" s="24"/>
      <c r="I30" s="24"/>
      <c r="J30" s="24"/>
      <c r="K30" s="24"/>
      <c r="L30" s="24"/>
      <c r="M30" s="24"/>
      <c r="N30" s="24"/>
      <c r="O30" s="24"/>
      <c r="P30" s="24"/>
      <c r="Q30" s="24"/>
      <c r="R30" s="14"/>
    </row>
    <row r="31" spans="1:18" ht="276.75" customHeight="1" x14ac:dyDescent="0.25">
      <c r="B31" s="68" t="s">
        <v>6</v>
      </c>
      <c r="C31" s="68"/>
      <c r="D31" s="68"/>
      <c r="E31" s="68"/>
      <c r="F31" s="68"/>
      <c r="G31" s="68"/>
      <c r="H31" s="68"/>
      <c r="I31" s="68"/>
      <c r="J31" s="68"/>
      <c r="K31" s="68"/>
      <c r="L31" s="68"/>
      <c r="M31" s="68"/>
      <c r="N31" s="68"/>
      <c r="O31" s="68"/>
      <c r="P31" s="68"/>
      <c r="Q31" s="68"/>
      <c r="R31" s="14"/>
    </row>
    <row r="32" spans="1:18" s="2" customFormat="1" ht="15" x14ac:dyDescent="0.25">
      <c r="A32" s="8"/>
      <c r="B32" s="28"/>
      <c r="C32" s="28"/>
      <c r="D32" s="28"/>
      <c r="E32" s="28"/>
      <c r="F32" s="28"/>
      <c r="G32" s="14"/>
      <c r="H32" s="14"/>
      <c r="I32" s="29"/>
      <c r="J32" s="29"/>
      <c r="K32" s="29"/>
      <c r="L32" s="29"/>
      <c r="M32" s="29"/>
      <c r="N32" s="14"/>
    </row>
    <row r="33" spans="1:18" s="2" customFormat="1" ht="15" x14ac:dyDescent="0.25">
      <c r="A33" s="8"/>
      <c r="B33" s="38" t="s">
        <v>44</v>
      </c>
      <c r="C33" s="38"/>
      <c r="D33" s="38"/>
      <c r="E33" s="38"/>
      <c r="F33" s="38"/>
      <c r="G33" s="14"/>
      <c r="H33" s="14"/>
      <c r="I33" s="29"/>
      <c r="J33" s="29"/>
      <c r="K33" s="29"/>
      <c r="L33" s="29"/>
      <c r="M33" s="29"/>
      <c r="N33" s="14"/>
    </row>
    <row r="34" spans="1:18" s="2" customFormat="1" ht="15" x14ac:dyDescent="0.25">
      <c r="A34" s="8"/>
      <c r="B34" s="38"/>
      <c r="C34" s="38"/>
      <c r="D34" s="38"/>
      <c r="E34" s="38"/>
      <c r="F34" s="38"/>
      <c r="G34" s="14"/>
      <c r="H34" s="14"/>
      <c r="I34" s="29"/>
      <c r="J34" s="29"/>
      <c r="K34" s="29"/>
      <c r="L34" s="29"/>
      <c r="M34" s="29"/>
      <c r="N34" s="14"/>
    </row>
    <row r="35" spans="1:18" s="2" customFormat="1" ht="15.75" thickBot="1" x14ac:dyDescent="0.3">
      <c r="A35" s="8"/>
      <c r="B35" s="39"/>
      <c r="C35" s="39"/>
      <c r="D35" s="39"/>
      <c r="E35" s="39"/>
      <c r="F35" s="39"/>
      <c r="G35" s="14"/>
      <c r="H35" s="14"/>
      <c r="I35" s="29"/>
      <c r="J35" s="29"/>
      <c r="K35" s="29"/>
      <c r="L35" s="29"/>
      <c r="M35" s="29"/>
      <c r="N35" s="14"/>
    </row>
    <row r="36" spans="1:18" s="2" customFormat="1" ht="15" x14ac:dyDescent="0.25">
      <c r="A36" s="8"/>
      <c r="B36" s="40" t="s">
        <v>45</v>
      </c>
      <c r="C36" s="40"/>
      <c r="D36" s="40"/>
      <c r="E36" s="40"/>
      <c r="F36" s="40"/>
      <c r="G36" s="14"/>
      <c r="H36" s="14"/>
      <c r="I36" s="29"/>
      <c r="J36" s="29"/>
      <c r="K36" s="29"/>
      <c r="L36" s="29"/>
      <c r="M36" s="29"/>
      <c r="N36" s="14"/>
    </row>
    <row r="37" spans="1:18" s="2" customFormat="1" ht="15" x14ac:dyDescent="0.25">
      <c r="A37" s="8"/>
      <c r="B37" s="40" t="s">
        <v>46</v>
      </c>
      <c r="C37" s="40"/>
      <c r="D37" s="40"/>
      <c r="E37" s="40"/>
      <c r="F37" s="40"/>
      <c r="G37" s="14"/>
      <c r="H37" s="14"/>
      <c r="I37" s="29"/>
      <c r="J37" s="29"/>
      <c r="K37" s="29"/>
      <c r="L37" s="29"/>
      <c r="M37" s="29"/>
      <c r="N37" s="14"/>
    </row>
    <row r="38" spans="1:18" s="2" customFormat="1" ht="15" x14ac:dyDescent="0.25">
      <c r="A38" s="8"/>
      <c r="B38" s="28"/>
      <c r="C38" s="28"/>
      <c r="D38" s="28"/>
      <c r="E38" s="28"/>
      <c r="F38" s="28"/>
      <c r="G38" s="14"/>
      <c r="H38" s="14"/>
      <c r="I38" s="29"/>
      <c r="J38" s="29"/>
      <c r="K38" s="29"/>
      <c r="L38" s="29"/>
      <c r="M38" s="29"/>
      <c r="N38" s="14"/>
    </row>
    <row r="39" spans="1:18" s="2" customFormat="1" ht="15" x14ac:dyDescent="0.25">
      <c r="A39" s="8"/>
      <c r="B39" s="29" t="s">
        <v>47</v>
      </c>
      <c r="C39" s="28"/>
      <c r="D39" s="28"/>
      <c r="E39" s="28"/>
      <c r="F39" s="28"/>
      <c r="G39" s="14"/>
      <c r="H39" s="14"/>
      <c r="I39" s="29"/>
      <c r="J39" s="29"/>
      <c r="K39" s="29"/>
      <c r="L39" s="29"/>
      <c r="M39" s="29"/>
      <c r="N39" s="14"/>
    </row>
    <row r="40" spans="1:18" s="2" customFormat="1" ht="14.25" customHeight="1" x14ac:dyDescent="0.2">
      <c r="A40" s="55" t="s">
        <v>15</v>
      </c>
      <c r="B40" s="55"/>
      <c r="C40" s="55"/>
      <c r="D40" s="55"/>
      <c r="E40" s="55"/>
      <c r="F40" s="55"/>
      <c r="G40" s="55"/>
      <c r="H40" s="55"/>
      <c r="I40" s="55"/>
      <c r="J40" s="55"/>
      <c r="K40" s="55"/>
      <c r="L40" s="55"/>
      <c r="M40" s="55"/>
      <c r="N40" s="55"/>
      <c r="O40" s="55"/>
      <c r="P40" s="55"/>
      <c r="Q40" s="55"/>
      <c r="R40" s="55"/>
    </row>
    <row r="41" spans="1:18" s="2" customFormat="1" ht="14.25" x14ac:dyDescent="0.2">
      <c r="A41" s="56" t="s">
        <v>16</v>
      </c>
      <c r="B41" s="56"/>
      <c r="C41" s="56"/>
      <c r="D41" s="56"/>
      <c r="E41" s="56"/>
      <c r="F41" s="56"/>
      <c r="G41" s="56"/>
      <c r="H41" s="56"/>
      <c r="I41" s="56"/>
      <c r="J41" s="56"/>
      <c r="K41" s="56"/>
      <c r="L41" s="56"/>
      <c r="M41" s="56"/>
      <c r="N41" s="56"/>
      <c r="O41" s="56"/>
      <c r="P41" s="56"/>
      <c r="Q41" s="56"/>
      <c r="R41" s="56"/>
    </row>
    <row r="42" spans="1:18" s="2" customFormat="1" ht="15" customHeight="1" x14ac:dyDescent="0.2">
      <c r="A42" s="56" t="s">
        <v>17</v>
      </c>
      <c r="B42" s="56"/>
      <c r="C42" s="56"/>
      <c r="D42" s="56"/>
      <c r="E42" s="56"/>
      <c r="F42" s="56"/>
      <c r="G42" s="56"/>
      <c r="H42" s="56"/>
      <c r="I42" s="56"/>
      <c r="J42" s="56"/>
      <c r="K42" s="56"/>
      <c r="L42" s="56"/>
      <c r="M42" s="56"/>
      <c r="N42" s="56"/>
      <c r="O42" s="56"/>
      <c r="P42" s="56"/>
      <c r="Q42" s="56"/>
      <c r="R42" s="56"/>
    </row>
    <row r="43" spans="1:18" s="2" customFormat="1" ht="14.25" x14ac:dyDescent="0.2">
      <c r="A43" s="56" t="s">
        <v>18</v>
      </c>
      <c r="B43" s="56"/>
      <c r="C43" s="56"/>
      <c r="D43" s="56"/>
      <c r="E43" s="56"/>
      <c r="F43" s="56"/>
      <c r="G43" s="56"/>
      <c r="H43" s="56"/>
      <c r="I43" s="56"/>
      <c r="J43" s="56"/>
      <c r="K43" s="56"/>
      <c r="L43" s="56"/>
      <c r="M43" s="56"/>
      <c r="N43" s="56"/>
      <c r="O43" s="56"/>
      <c r="P43" s="56"/>
      <c r="Q43" s="56"/>
      <c r="R43" s="56"/>
    </row>
    <row r="44" spans="1:18" ht="15" customHeight="1" x14ac:dyDescent="0.25">
      <c r="A44" s="2"/>
      <c r="D44" s="18"/>
      <c r="F44" s="2"/>
      <c r="G44" s="2"/>
      <c r="H44" s="2"/>
      <c r="I44" s="30"/>
      <c r="Q44" s="8"/>
      <c r="R44" s="8"/>
    </row>
    <row r="45" spans="1:18" ht="15" customHeight="1" x14ac:dyDescent="0.25">
      <c r="A45" s="57" t="s">
        <v>19</v>
      </c>
      <c r="B45" s="57"/>
      <c r="C45" s="57"/>
      <c r="D45" s="57"/>
      <c r="E45" s="57"/>
      <c r="F45" s="57"/>
      <c r="G45" s="57"/>
      <c r="H45" s="57"/>
      <c r="I45" s="57"/>
      <c r="J45" s="57"/>
      <c r="K45" s="57"/>
      <c r="L45" s="57"/>
      <c r="M45" s="57"/>
      <c r="N45" s="57"/>
      <c r="O45" s="57"/>
      <c r="P45" s="57"/>
      <c r="Q45" s="57"/>
      <c r="R45" s="57"/>
    </row>
    <row r="46" spans="1:18" ht="15" customHeight="1" x14ac:dyDescent="0.25">
      <c r="A46" s="57" t="s">
        <v>20</v>
      </c>
      <c r="B46" s="57"/>
      <c r="C46" s="57"/>
      <c r="D46" s="57"/>
      <c r="E46" s="57"/>
      <c r="F46" s="57"/>
      <c r="G46" s="57"/>
      <c r="H46" s="57"/>
      <c r="I46" s="57"/>
      <c r="J46" s="57"/>
      <c r="K46" s="57"/>
      <c r="L46" s="57"/>
      <c r="M46" s="57"/>
      <c r="N46" s="57"/>
      <c r="O46" s="57"/>
      <c r="P46" s="57"/>
      <c r="Q46" s="57"/>
      <c r="R46" s="57"/>
    </row>
    <row r="47" spans="1:18" ht="0" hidden="1" customHeight="1" x14ac:dyDescent="0.25">
      <c r="A47" s="54" t="s">
        <v>20</v>
      </c>
      <c r="B47" s="54"/>
      <c r="C47" s="54"/>
      <c r="D47" s="54"/>
      <c r="E47" s="54"/>
      <c r="F47" s="54"/>
      <c r="G47" s="54"/>
      <c r="H47" s="54"/>
      <c r="I47" s="54"/>
      <c r="J47" s="54"/>
      <c r="K47" s="54"/>
      <c r="L47" s="54"/>
      <c r="M47" s="54"/>
    </row>
    <row r="48" spans="1:18" ht="0" hidden="1" customHeight="1" x14ac:dyDescent="0.25"/>
    <row r="49" ht="0" hidden="1" customHeight="1" x14ac:dyDescent="0.25"/>
    <row r="50" ht="0" hidden="1" customHeight="1" x14ac:dyDescent="0.25"/>
    <row r="51" ht="0" hidden="1" customHeight="1" x14ac:dyDescent="0.25"/>
    <row r="52" ht="0" hidden="1" customHeight="1" x14ac:dyDescent="0.25"/>
    <row r="53" ht="0" hidden="1" customHeight="1" x14ac:dyDescent="0.25"/>
    <row r="54" ht="0" hidden="1" customHeight="1" x14ac:dyDescent="0.25"/>
    <row r="55" ht="0" hidden="1" customHeight="1" x14ac:dyDescent="0.25"/>
    <row r="56" ht="0" hidden="1" customHeight="1" x14ac:dyDescent="0.25"/>
    <row r="57" ht="0" hidden="1" customHeight="1" x14ac:dyDescent="0.25"/>
    <row r="58" ht="0" hidden="1" customHeight="1" x14ac:dyDescent="0.25"/>
    <row r="59" ht="0" hidden="1" customHeight="1" x14ac:dyDescent="0.25"/>
    <row r="60" ht="0" hidden="1" customHeight="1" x14ac:dyDescent="0.25"/>
    <row r="61" ht="0" hidden="1" customHeight="1" x14ac:dyDescent="0.25"/>
    <row r="62" ht="0" hidden="1" customHeight="1" x14ac:dyDescent="0.25"/>
    <row r="63" ht="0" hidden="1" customHeight="1" x14ac:dyDescent="0.25"/>
    <row r="64" ht="0" hidden="1" customHeight="1" x14ac:dyDescent="0.25"/>
    <row r="65" ht="0" hidden="1" customHeight="1" x14ac:dyDescent="0.25"/>
    <row r="66" ht="0" hidden="1" customHeight="1" x14ac:dyDescent="0.25"/>
    <row r="67" ht="0" hidden="1" customHeight="1" x14ac:dyDescent="0.25"/>
    <row r="68" ht="0" hidden="1" customHeight="1" x14ac:dyDescent="0.25"/>
    <row r="69" ht="0" hidden="1" customHeight="1" x14ac:dyDescent="0.25"/>
    <row r="70" ht="0" hidden="1" customHeight="1" x14ac:dyDescent="0.25"/>
    <row r="71" ht="0" hidden="1" customHeight="1" x14ac:dyDescent="0.25"/>
    <row r="72" ht="0" hidden="1" customHeight="1" x14ac:dyDescent="0.25"/>
    <row r="73" ht="0" hidden="1" customHeight="1" x14ac:dyDescent="0.25"/>
  </sheetData>
  <sheetProtection algorithmName="SHA-512" hashValue="ESlVa/gbXKQbaE2/h6ooZ/BKy78wKr8t9HY4DiNT8ApwLonEI0tZyfRtBIezDEppaCxGvRiCfJSPOJ3pjDzKUw==" saltValue="mMz9zyGl5jQ9UoGxo3A67g==" spinCount="100000" sheet="1" selectLockedCells="1"/>
  <mergeCells count="47">
    <mergeCell ref="Q4:R4"/>
    <mergeCell ref="Q5:R5"/>
    <mergeCell ref="C2:P2"/>
    <mergeCell ref="C3:P3"/>
    <mergeCell ref="C4:P5"/>
    <mergeCell ref="Q2:R2"/>
    <mergeCell ref="Q3:R3"/>
    <mergeCell ref="B31:Q31"/>
    <mergeCell ref="B29:Q29"/>
    <mergeCell ref="B2:B5"/>
    <mergeCell ref="B9:D9"/>
    <mergeCell ref="I9:J9"/>
    <mergeCell ref="J21:K21"/>
    <mergeCell ref="L21:M21"/>
    <mergeCell ref="C21:D22"/>
    <mergeCell ref="I21:I22"/>
    <mergeCell ref="E9:F9"/>
    <mergeCell ref="K19:P19"/>
    <mergeCell ref="C19:H19"/>
    <mergeCell ref="B21:B22"/>
    <mergeCell ref="E21:E22"/>
    <mergeCell ref="F21:F22"/>
    <mergeCell ref="G21:G22"/>
    <mergeCell ref="H21:H22"/>
    <mergeCell ref="A47:M47"/>
    <mergeCell ref="A40:R40"/>
    <mergeCell ref="A41:R41"/>
    <mergeCell ref="A42:R42"/>
    <mergeCell ref="A43:R43"/>
    <mergeCell ref="A46:R46"/>
    <mergeCell ref="A45:R45"/>
    <mergeCell ref="B33:F35"/>
    <mergeCell ref="B36:F36"/>
    <mergeCell ref="B37:F37"/>
    <mergeCell ref="B12:Q13"/>
    <mergeCell ref="B15:Q15"/>
    <mergeCell ref="B16:Q16"/>
    <mergeCell ref="B18:I18"/>
    <mergeCell ref="J18:Q18"/>
    <mergeCell ref="N21:O21"/>
    <mergeCell ref="P21:Q21"/>
    <mergeCell ref="C23:D23"/>
    <mergeCell ref="C24:D24"/>
    <mergeCell ref="B28:Q28"/>
    <mergeCell ref="R21:R22"/>
    <mergeCell ref="C25:D25"/>
    <mergeCell ref="C26:D26"/>
  </mergeCells>
  <conditionalFormatting sqref="I23:I26">
    <cfRule type="containsText" dxfId="4" priority="13" operator="containsText" text="OFERTA CON PRECIO APARENTEMENTE BAJO">
      <formula>NOT(ISERROR(SEARCH("OFERTA CON PRECIO APARENTEMENTE BAJO",I23)))</formula>
    </cfRule>
    <cfRule type="containsText" dxfId="3" priority="14" operator="containsText" text="VALOR MINIMO ACEPTABLE">
      <formula>NOT(ISERROR(SEARCH("VALOR MINIMO ACEPTABLE",I23)))</formula>
    </cfRule>
  </conditionalFormatting>
  <conditionalFormatting sqref="R23:R26">
    <cfRule type="cellIs" dxfId="2" priority="1" operator="lessThan">
      <formula>0</formula>
    </cfRule>
    <cfRule type="cellIs" dxfId="1" priority="2" operator="greaterThan">
      <formula>0</formula>
    </cfRule>
    <cfRule type="cellIs" dxfId="0" priority="9" operator="equal">
      <formula>0</formula>
    </cfRule>
  </conditionalFormatting>
  <dataValidations count="2">
    <dataValidation type="whole" allowBlank="1" showInputMessage="1" showErrorMessage="1" errorTitle="SUPERA EL PRESUPUESTO OFICIAL" sqref="E23:E26" xr:uid="{00000000-0002-0000-0000-000000000000}">
      <formula1>0</formula1>
      <formula2>100000000000</formula2>
    </dataValidation>
    <dataValidation type="whole" allowBlank="1" showInputMessage="1" showErrorMessage="1" sqref="H23:H26" xr:uid="{00000000-0002-0000-0000-000001000000}">
      <formula1>0</formula1>
      <formula2>E23</formula2>
    </dataValidation>
  </dataValidations>
  <pageMargins left="0.7" right="0.7" top="0.75" bottom="0.75" header="0.3" footer="0.3"/>
  <pageSetup scale="3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Hoja1!$C$4:$C$104</xm:f>
          </x14:formula1>
          <xm:sqref>J23:J26 N23:N26 L23:L26 P23:P26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5"/>
  <sheetViews>
    <sheetView view="pageBreakPreview" zoomScale="150" zoomScaleNormal="100" zoomScaleSheetLayoutView="150" workbookViewId="0">
      <selection activeCell="F5" sqref="F5:I5"/>
    </sheetView>
  </sheetViews>
  <sheetFormatPr baseColWidth="10" defaultRowHeight="15" x14ac:dyDescent="0.25"/>
  <sheetData>
    <row r="1" spans="1:9" x14ac:dyDescent="0.25">
      <c r="A1" s="83" t="s">
        <v>21</v>
      </c>
      <c r="B1" s="83"/>
      <c r="C1" s="83"/>
      <c r="D1" s="83"/>
      <c r="E1" s="83"/>
      <c r="F1" s="83"/>
      <c r="G1" s="83"/>
      <c r="H1" s="83"/>
      <c r="I1" s="83"/>
    </row>
    <row r="2" spans="1:9" x14ac:dyDescent="0.25">
      <c r="A2" s="84" t="s">
        <v>22</v>
      </c>
      <c r="B2" s="84" t="s">
        <v>23</v>
      </c>
      <c r="C2" s="84"/>
      <c r="D2" s="84"/>
      <c r="E2" s="84"/>
      <c r="F2" s="83" t="s">
        <v>24</v>
      </c>
      <c r="G2" s="83"/>
      <c r="H2" s="83"/>
      <c r="I2" s="83"/>
    </row>
    <row r="3" spans="1:9" x14ac:dyDescent="0.25">
      <c r="A3" s="84"/>
      <c r="B3" s="16" t="s">
        <v>25</v>
      </c>
      <c r="C3" s="16" t="s">
        <v>26</v>
      </c>
      <c r="D3" s="84" t="s">
        <v>27</v>
      </c>
      <c r="E3" s="84"/>
      <c r="F3" s="83"/>
      <c r="G3" s="83"/>
      <c r="H3" s="83"/>
      <c r="I3" s="83"/>
    </row>
    <row r="4" spans="1:9" x14ac:dyDescent="0.25">
      <c r="A4" s="15">
        <v>1</v>
      </c>
      <c r="B4" s="15">
        <v>2023</v>
      </c>
      <c r="C4" s="15">
        <v>7</v>
      </c>
      <c r="D4" s="81">
        <v>31</v>
      </c>
      <c r="E4" s="81"/>
      <c r="F4" s="82" t="s">
        <v>28</v>
      </c>
      <c r="G4" s="82"/>
      <c r="H4" s="82"/>
      <c r="I4" s="82"/>
    </row>
    <row r="5" spans="1:9" ht="48.75" customHeight="1" x14ac:dyDescent="0.25">
      <c r="A5" s="15">
        <v>2</v>
      </c>
      <c r="B5" s="15">
        <v>2024</v>
      </c>
      <c r="C5" s="15">
        <v>7</v>
      </c>
      <c r="D5" s="81">
        <v>31</v>
      </c>
      <c r="E5" s="81"/>
      <c r="F5" s="82" t="s">
        <v>61</v>
      </c>
      <c r="G5" s="82"/>
      <c r="H5" s="82"/>
      <c r="I5" s="82"/>
    </row>
    <row r="6" spans="1:9" x14ac:dyDescent="0.25">
      <c r="A6" s="84" t="s">
        <v>29</v>
      </c>
      <c r="B6" s="84"/>
      <c r="C6" s="84"/>
      <c r="D6" s="84"/>
      <c r="E6" s="84"/>
      <c r="F6" s="84"/>
      <c r="G6" s="84"/>
      <c r="H6" s="84"/>
      <c r="I6" s="84"/>
    </row>
    <row r="7" spans="1:9" x14ac:dyDescent="0.25">
      <c r="A7" s="84" t="s">
        <v>30</v>
      </c>
      <c r="B7" s="84"/>
      <c r="C7" s="84"/>
      <c r="D7" s="84"/>
      <c r="E7" s="84" t="s">
        <v>31</v>
      </c>
      <c r="F7" s="84"/>
      <c r="G7" s="84"/>
      <c r="H7" s="84"/>
      <c r="I7" s="84"/>
    </row>
    <row r="8" spans="1:9" x14ac:dyDescent="0.25">
      <c r="A8" s="81" t="s">
        <v>33</v>
      </c>
      <c r="B8" s="81"/>
      <c r="C8" s="81"/>
      <c r="D8" s="81"/>
      <c r="E8" s="81" t="s">
        <v>34</v>
      </c>
      <c r="F8" s="81"/>
      <c r="G8" s="81"/>
      <c r="H8" s="81"/>
      <c r="I8" s="81"/>
    </row>
    <row r="9" spans="1:9" x14ac:dyDescent="0.25">
      <c r="A9" s="84" t="s">
        <v>32</v>
      </c>
      <c r="B9" s="84"/>
      <c r="C9" s="84"/>
      <c r="D9" s="84"/>
      <c r="E9" s="84"/>
      <c r="F9" s="84"/>
      <c r="G9" s="84"/>
      <c r="H9" s="84"/>
      <c r="I9" s="84"/>
    </row>
    <row r="10" spans="1:9" x14ac:dyDescent="0.25">
      <c r="A10" s="84" t="s">
        <v>30</v>
      </c>
      <c r="B10" s="84"/>
      <c r="C10" s="84"/>
      <c r="D10" s="84"/>
      <c r="E10" s="84" t="s">
        <v>31</v>
      </c>
      <c r="F10" s="84"/>
      <c r="G10" s="84"/>
      <c r="H10" s="84"/>
      <c r="I10" s="84"/>
    </row>
    <row r="11" spans="1:9" x14ac:dyDescent="0.25">
      <c r="A11" s="81" t="s">
        <v>35</v>
      </c>
      <c r="B11" s="81"/>
      <c r="C11" s="81"/>
      <c r="D11" s="81"/>
      <c r="E11" s="81" t="s">
        <v>36</v>
      </c>
      <c r="F11" s="81"/>
      <c r="G11" s="81"/>
      <c r="H11" s="81"/>
      <c r="I11" s="81"/>
    </row>
    <row r="12" spans="1:9" x14ac:dyDescent="0.25">
      <c r="A12" s="83" t="s">
        <v>37</v>
      </c>
      <c r="B12" s="83"/>
      <c r="C12" s="83"/>
      <c r="D12" s="83"/>
      <c r="E12" s="83"/>
      <c r="F12" s="83"/>
      <c r="G12" s="83"/>
      <c r="H12" s="83"/>
      <c r="I12" s="83"/>
    </row>
    <row r="13" spans="1:9" x14ac:dyDescent="0.25">
      <c r="A13" s="84" t="s">
        <v>30</v>
      </c>
      <c r="B13" s="84"/>
      <c r="C13" s="84"/>
      <c r="D13" s="84" t="s">
        <v>31</v>
      </c>
      <c r="E13" s="84"/>
      <c r="F13" s="84"/>
      <c r="G13" s="84" t="s">
        <v>38</v>
      </c>
      <c r="H13" s="84"/>
      <c r="I13" s="84"/>
    </row>
    <row r="14" spans="1:9" x14ac:dyDescent="0.25">
      <c r="A14" s="84"/>
      <c r="B14" s="84"/>
      <c r="C14" s="84"/>
      <c r="D14" s="84"/>
      <c r="E14" s="84"/>
      <c r="F14" s="84"/>
      <c r="G14" s="16" t="s">
        <v>25</v>
      </c>
      <c r="H14" s="16" t="s">
        <v>26</v>
      </c>
      <c r="I14" s="16" t="s">
        <v>27</v>
      </c>
    </row>
    <row r="15" spans="1:9" x14ac:dyDescent="0.25">
      <c r="A15" s="81" t="s">
        <v>39</v>
      </c>
      <c r="B15" s="81"/>
      <c r="C15" s="81"/>
      <c r="D15" s="81" t="s">
        <v>40</v>
      </c>
      <c r="E15" s="81"/>
      <c r="F15" s="81"/>
      <c r="G15" s="15">
        <v>2024</v>
      </c>
      <c r="H15" s="15">
        <v>7</v>
      </c>
      <c r="I15" s="15">
        <v>31</v>
      </c>
    </row>
  </sheetData>
  <mergeCells count="25">
    <mergeCell ref="D4:E4"/>
    <mergeCell ref="F4:I4"/>
    <mergeCell ref="A1:I1"/>
    <mergeCell ref="A2:A3"/>
    <mergeCell ref="B2:E2"/>
    <mergeCell ref="F2:I3"/>
    <mergeCell ref="D3:E3"/>
    <mergeCell ref="A15:C15"/>
    <mergeCell ref="D15:F15"/>
    <mergeCell ref="A11:D11"/>
    <mergeCell ref="E11:I11"/>
    <mergeCell ref="A6:I6"/>
    <mergeCell ref="A7:D7"/>
    <mergeCell ref="E7:I7"/>
    <mergeCell ref="A8:D8"/>
    <mergeCell ref="E8:I8"/>
    <mergeCell ref="A9:I9"/>
    <mergeCell ref="A10:D10"/>
    <mergeCell ref="E10:I10"/>
    <mergeCell ref="D5:E5"/>
    <mergeCell ref="F5:I5"/>
    <mergeCell ref="A12:I12"/>
    <mergeCell ref="A13:C14"/>
    <mergeCell ref="D13:F14"/>
    <mergeCell ref="G13:I13"/>
  </mergeCells>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3:G104"/>
  <sheetViews>
    <sheetView workbookViewId="0">
      <selection activeCell="C5" sqref="C5"/>
    </sheetView>
  </sheetViews>
  <sheetFormatPr baseColWidth="10" defaultRowHeight="15" x14ac:dyDescent="0.25"/>
  <cols>
    <col min="3" max="4" width="11.5703125" style="1"/>
  </cols>
  <sheetData>
    <row r="3" spans="3:7" x14ac:dyDescent="0.25">
      <c r="G3" s="1"/>
    </row>
    <row r="4" spans="3:7" x14ac:dyDescent="0.25">
      <c r="G4" s="1"/>
    </row>
    <row r="5" spans="3:7" x14ac:dyDescent="0.25">
      <c r="C5" s="1">
        <v>0.01</v>
      </c>
    </row>
    <row r="6" spans="3:7" x14ac:dyDescent="0.25">
      <c r="C6" s="1">
        <v>0.02</v>
      </c>
    </row>
    <row r="7" spans="3:7" x14ac:dyDescent="0.25">
      <c r="C7" s="1">
        <f>+C6+0.01</f>
        <v>0.03</v>
      </c>
    </row>
    <row r="8" spans="3:7" x14ac:dyDescent="0.25">
      <c r="C8" s="1">
        <f t="shared" ref="C8:C71" si="0">+C7+0.01</f>
        <v>0.04</v>
      </c>
    </row>
    <row r="9" spans="3:7" x14ac:dyDescent="0.25">
      <c r="C9" s="1">
        <f t="shared" si="0"/>
        <v>0.05</v>
      </c>
    </row>
    <row r="10" spans="3:7" x14ac:dyDescent="0.25">
      <c r="C10" s="1">
        <f t="shared" si="0"/>
        <v>6.0000000000000005E-2</v>
      </c>
    </row>
    <row r="11" spans="3:7" x14ac:dyDescent="0.25">
      <c r="C11" s="1">
        <f t="shared" si="0"/>
        <v>7.0000000000000007E-2</v>
      </c>
    </row>
    <row r="12" spans="3:7" x14ac:dyDescent="0.25">
      <c r="C12" s="1">
        <f t="shared" si="0"/>
        <v>0.08</v>
      </c>
    </row>
    <row r="13" spans="3:7" x14ac:dyDescent="0.25">
      <c r="C13" s="1">
        <f t="shared" si="0"/>
        <v>0.09</v>
      </c>
    </row>
    <row r="14" spans="3:7" x14ac:dyDescent="0.25">
      <c r="C14" s="1">
        <f t="shared" si="0"/>
        <v>9.9999999999999992E-2</v>
      </c>
    </row>
    <row r="15" spans="3:7" x14ac:dyDescent="0.25">
      <c r="C15" s="1">
        <f t="shared" si="0"/>
        <v>0.10999999999999999</v>
      </c>
    </row>
    <row r="16" spans="3:7" x14ac:dyDescent="0.25">
      <c r="C16" s="1">
        <f t="shared" si="0"/>
        <v>0.11999999999999998</v>
      </c>
    </row>
    <row r="17" spans="3:3" x14ac:dyDescent="0.25">
      <c r="C17" s="1">
        <f t="shared" si="0"/>
        <v>0.12999999999999998</v>
      </c>
    </row>
    <row r="18" spans="3:3" x14ac:dyDescent="0.25">
      <c r="C18" s="1">
        <f t="shared" si="0"/>
        <v>0.13999999999999999</v>
      </c>
    </row>
    <row r="19" spans="3:3" x14ac:dyDescent="0.25">
      <c r="C19" s="1">
        <f t="shared" si="0"/>
        <v>0.15</v>
      </c>
    </row>
    <row r="20" spans="3:3" x14ac:dyDescent="0.25">
      <c r="C20" s="1">
        <f t="shared" si="0"/>
        <v>0.16</v>
      </c>
    </row>
    <row r="21" spans="3:3" x14ac:dyDescent="0.25">
      <c r="C21" s="1">
        <f t="shared" si="0"/>
        <v>0.17</v>
      </c>
    </row>
    <row r="22" spans="3:3" x14ac:dyDescent="0.25">
      <c r="C22" s="1">
        <f t="shared" si="0"/>
        <v>0.18000000000000002</v>
      </c>
    </row>
    <row r="23" spans="3:3" x14ac:dyDescent="0.25">
      <c r="C23" s="1">
        <f t="shared" si="0"/>
        <v>0.19000000000000003</v>
      </c>
    </row>
    <row r="24" spans="3:3" x14ac:dyDescent="0.25">
      <c r="C24" s="1">
        <f t="shared" si="0"/>
        <v>0.20000000000000004</v>
      </c>
    </row>
    <row r="25" spans="3:3" x14ac:dyDescent="0.25">
      <c r="C25" s="1">
        <f t="shared" si="0"/>
        <v>0.21000000000000005</v>
      </c>
    </row>
    <row r="26" spans="3:3" x14ac:dyDescent="0.25">
      <c r="C26" s="1">
        <f t="shared" si="0"/>
        <v>0.22000000000000006</v>
      </c>
    </row>
    <row r="27" spans="3:3" x14ac:dyDescent="0.25">
      <c r="C27" s="1">
        <f t="shared" si="0"/>
        <v>0.23000000000000007</v>
      </c>
    </row>
    <row r="28" spans="3:3" x14ac:dyDescent="0.25">
      <c r="C28" s="1">
        <f t="shared" si="0"/>
        <v>0.24000000000000007</v>
      </c>
    </row>
    <row r="29" spans="3:3" x14ac:dyDescent="0.25">
      <c r="C29" s="1">
        <f t="shared" si="0"/>
        <v>0.25000000000000006</v>
      </c>
    </row>
    <row r="30" spans="3:3" x14ac:dyDescent="0.25">
      <c r="C30" s="1">
        <f t="shared" si="0"/>
        <v>0.26000000000000006</v>
      </c>
    </row>
    <row r="31" spans="3:3" x14ac:dyDescent="0.25">
      <c r="C31" s="1">
        <f t="shared" si="0"/>
        <v>0.27000000000000007</v>
      </c>
    </row>
    <row r="32" spans="3:3" x14ac:dyDescent="0.25">
      <c r="C32" s="1">
        <f t="shared" si="0"/>
        <v>0.28000000000000008</v>
      </c>
    </row>
    <row r="33" spans="3:3" x14ac:dyDescent="0.25">
      <c r="C33" s="1">
        <f t="shared" si="0"/>
        <v>0.29000000000000009</v>
      </c>
    </row>
    <row r="34" spans="3:3" x14ac:dyDescent="0.25">
      <c r="C34" s="1">
        <f t="shared" si="0"/>
        <v>0.3000000000000001</v>
      </c>
    </row>
    <row r="35" spans="3:3" x14ac:dyDescent="0.25">
      <c r="C35" s="1">
        <f t="shared" si="0"/>
        <v>0.31000000000000011</v>
      </c>
    </row>
    <row r="36" spans="3:3" x14ac:dyDescent="0.25">
      <c r="C36" s="1">
        <f t="shared" si="0"/>
        <v>0.32000000000000012</v>
      </c>
    </row>
    <row r="37" spans="3:3" x14ac:dyDescent="0.25">
      <c r="C37" s="1">
        <f t="shared" si="0"/>
        <v>0.33000000000000013</v>
      </c>
    </row>
    <row r="38" spans="3:3" x14ac:dyDescent="0.25">
      <c r="C38" s="1">
        <f t="shared" si="0"/>
        <v>0.34000000000000014</v>
      </c>
    </row>
    <row r="39" spans="3:3" x14ac:dyDescent="0.25">
      <c r="C39" s="1">
        <f t="shared" si="0"/>
        <v>0.35000000000000014</v>
      </c>
    </row>
    <row r="40" spans="3:3" x14ac:dyDescent="0.25">
      <c r="C40" s="1">
        <f t="shared" si="0"/>
        <v>0.36000000000000015</v>
      </c>
    </row>
    <row r="41" spans="3:3" x14ac:dyDescent="0.25">
      <c r="C41" s="1">
        <f t="shared" si="0"/>
        <v>0.37000000000000016</v>
      </c>
    </row>
    <row r="42" spans="3:3" x14ac:dyDescent="0.25">
      <c r="C42" s="1">
        <f t="shared" si="0"/>
        <v>0.38000000000000017</v>
      </c>
    </row>
    <row r="43" spans="3:3" x14ac:dyDescent="0.25">
      <c r="C43" s="1">
        <f t="shared" si="0"/>
        <v>0.39000000000000018</v>
      </c>
    </row>
    <row r="44" spans="3:3" x14ac:dyDescent="0.25">
      <c r="C44" s="1">
        <f t="shared" si="0"/>
        <v>0.40000000000000019</v>
      </c>
    </row>
    <row r="45" spans="3:3" x14ac:dyDescent="0.25">
      <c r="C45" s="1">
        <f t="shared" si="0"/>
        <v>0.4100000000000002</v>
      </c>
    </row>
    <row r="46" spans="3:3" x14ac:dyDescent="0.25">
      <c r="C46" s="1">
        <f t="shared" si="0"/>
        <v>0.42000000000000021</v>
      </c>
    </row>
    <row r="47" spans="3:3" x14ac:dyDescent="0.25">
      <c r="C47" s="1">
        <f t="shared" si="0"/>
        <v>0.43000000000000022</v>
      </c>
    </row>
    <row r="48" spans="3:3" x14ac:dyDescent="0.25">
      <c r="C48" s="1">
        <f t="shared" si="0"/>
        <v>0.44000000000000022</v>
      </c>
    </row>
    <row r="49" spans="3:3" x14ac:dyDescent="0.25">
      <c r="C49" s="1">
        <f t="shared" si="0"/>
        <v>0.45000000000000023</v>
      </c>
    </row>
    <row r="50" spans="3:3" x14ac:dyDescent="0.25">
      <c r="C50" s="1">
        <f t="shared" si="0"/>
        <v>0.46000000000000024</v>
      </c>
    </row>
    <row r="51" spans="3:3" x14ac:dyDescent="0.25">
      <c r="C51" s="1">
        <f t="shared" si="0"/>
        <v>0.47000000000000025</v>
      </c>
    </row>
    <row r="52" spans="3:3" x14ac:dyDescent="0.25">
      <c r="C52" s="1">
        <f t="shared" si="0"/>
        <v>0.48000000000000026</v>
      </c>
    </row>
    <row r="53" spans="3:3" x14ac:dyDescent="0.25">
      <c r="C53" s="1">
        <f t="shared" si="0"/>
        <v>0.49000000000000027</v>
      </c>
    </row>
    <row r="54" spans="3:3" x14ac:dyDescent="0.25">
      <c r="C54" s="1">
        <f t="shared" si="0"/>
        <v>0.50000000000000022</v>
      </c>
    </row>
    <row r="55" spans="3:3" x14ac:dyDescent="0.25">
      <c r="C55" s="1">
        <f t="shared" si="0"/>
        <v>0.51000000000000023</v>
      </c>
    </row>
    <row r="56" spans="3:3" x14ac:dyDescent="0.25">
      <c r="C56" s="1">
        <f t="shared" si="0"/>
        <v>0.52000000000000024</v>
      </c>
    </row>
    <row r="57" spans="3:3" x14ac:dyDescent="0.25">
      <c r="C57" s="1">
        <f t="shared" si="0"/>
        <v>0.53000000000000025</v>
      </c>
    </row>
    <row r="58" spans="3:3" x14ac:dyDescent="0.25">
      <c r="C58" s="1">
        <f t="shared" si="0"/>
        <v>0.54000000000000026</v>
      </c>
    </row>
    <row r="59" spans="3:3" x14ac:dyDescent="0.25">
      <c r="C59" s="1">
        <f t="shared" si="0"/>
        <v>0.55000000000000027</v>
      </c>
    </row>
    <row r="60" spans="3:3" x14ac:dyDescent="0.25">
      <c r="C60" s="1">
        <f t="shared" si="0"/>
        <v>0.56000000000000028</v>
      </c>
    </row>
    <row r="61" spans="3:3" x14ac:dyDescent="0.25">
      <c r="C61" s="1">
        <f t="shared" si="0"/>
        <v>0.57000000000000028</v>
      </c>
    </row>
    <row r="62" spans="3:3" x14ac:dyDescent="0.25">
      <c r="C62" s="1">
        <f t="shared" si="0"/>
        <v>0.58000000000000029</v>
      </c>
    </row>
    <row r="63" spans="3:3" x14ac:dyDescent="0.25">
      <c r="C63" s="1">
        <f t="shared" si="0"/>
        <v>0.5900000000000003</v>
      </c>
    </row>
    <row r="64" spans="3:3" x14ac:dyDescent="0.25">
      <c r="C64" s="1">
        <f t="shared" si="0"/>
        <v>0.60000000000000031</v>
      </c>
    </row>
    <row r="65" spans="3:3" x14ac:dyDescent="0.25">
      <c r="C65" s="1">
        <f t="shared" si="0"/>
        <v>0.61000000000000032</v>
      </c>
    </row>
    <row r="66" spans="3:3" x14ac:dyDescent="0.25">
      <c r="C66" s="1">
        <f t="shared" si="0"/>
        <v>0.62000000000000033</v>
      </c>
    </row>
    <row r="67" spans="3:3" x14ac:dyDescent="0.25">
      <c r="C67" s="1">
        <f t="shared" si="0"/>
        <v>0.63000000000000034</v>
      </c>
    </row>
    <row r="68" spans="3:3" x14ac:dyDescent="0.25">
      <c r="C68" s="1">
        <f t="shared" si="0"/>
        <v>0.64000000000000035</v>
      </c>
    </row>
    <row r="69" spans="3:3" x14ac:dyDescent="0.25">
      <c r="C69" s="1">
        <f t="shared" si="0"/>
        <v>0.65000000000000036</v>
      </c>
    </row>
    <row r="70" spans="3:3" x14ac:dyDescent="0.25">
      <c r="C70" s="1">
        <f t="shared" si="0"/>
        <v>0.66000000000000036</v>
      </c>
    </row>
    <row r="71" spans="3:3" x14ac:dyDescent="0.25">
      <c r="C71" s="1">
        <f t="shared" si="0"/>
        <v>0.67000000000000037</v>
      </c>
    </row>
    <row r="72" spans="3:3" x14ac:dyDescent="0.25">
      <c r="C72" s="1">
        <f t="shared" ref="C72:C104" si="1">+C71+0.01</f>
        <v>0.68000000000000038</v>
      </c>
    </row>
    <row r="73" spans="3:3" x14ac:dyDescent="0.25">
      <c r="C73" s="1">
        <f t="shared" si="1"/>
        <v>0.69000000000000039</v>
      </c>
    </row>
    <row r="74" spans="3:3" x14ac:dyDescent="0.25">
      <c r="C74" s="1">
        <f t="shared" si="1"/>
        <v>0.7000000000000004</v>
      </c>
    </row>
    <row r="75" spans="3:3" x14ac:dyDescent="0.25">
      <c r="C75" s="1">
        <f t="shared" si="1"/>
        <v>0.71000000000000041</v>
      </c>
    </row>
    <row r="76" spans="3:3" x14ac:dyDescent="0.25">
      <c r="C76" s="1">
        <f t="shared" si="1"/>
        <v>0.72000000000000042</v>
      </c>
    </row>
    <row r="77" spans="3:3" x14ac:dyDescent="0.25">
      <c r="C77" s="1">
        <f t="shared" si="1"/>
        <v>0.73000000000000043</v>
      </c>
    </row>
    <row r="78" spans="3:3" x14ac:dyDescent="0.25">
      <c r="C78" s="1">
        <f t="shared" si="1"/>
        <v>0.74000000000000044</v>
      </c>
    </row>
    <row r="79" spans="3:3" x14ac:dyDescent="0.25">
      <c r="C79" s="1">
        <f t="shared" si="1"/>
        <v>0.75000000000000044</v>
      </c>
    </row>
    <row r="80" spans="3:3" x14ac:dyDescent="0.25">
      <c r="C80" s="1">
        <f t="shared" si="1"/>
        <v>0.76000000000000045</v>
      </c>
    </row>
    <row r="81" spans="3:3" x14ac:dyDescent="0.25">
      <c r="C81" s="1">
        <f t="shared" si="1"/>
        <v>0.77000000000000046</v>
      </c>
    </row>
    <row r="82" spans="3:3" x14ac:dyDescent="0.25">
      <c r="C82" s="1">
        <f t="shared" si="1"/>
        <v>0.78000000000000047</v>
      </c>
    </row>
    <row r="83" spans="3:3" x14ac:dyDescent="0.25">
      <c r="C83" s="1">
        <f t="shared" si="1"/>
        <v>0.79000000000000048</v>
      </c>
    </row>
    <row r="84" spans="3:3" x14ac:dyDescent="0.25">
      <c r="C84" s="1">
        <f t="shared" si="1"/>
        <v>0.80000000000000049</v>
      </c>
    </row>
    <row r="85" spans="3:3" x14ac:dyDescent="0.25">
      <c r="C85" s="1">
        <f t="shared" si="1"/>
        <v>0.8100000000000005</v>
      </c>
    </row>
    <row r="86" spans="3:3" x14ac:dyDescent="0.25">
      <c r="C86" s="1">
        <f t="shared" si="1"/>
        <v>0.82000000000000051</v>
      </c>
    </row>
    <row r="87" spans="3:3" x14ac:dyDescent="0.25">
      <c r="C87" s="1">
        <f t="shared" si="1"/>
        <v>0.83000000000000052</v>
      </c>
    </row>
    <row r="88" spans="3:3" x14ac:dyDescent="0.25">
      <c r="C88" s="1">
        <f t="shared" si="1"/>
        <v>0.84000000000000052</v>
      </c>
    </row>
    <row r="89" spans="3:3" x14ac:dyDescent="0.25">
      <c r="C89" s="1">
        <f t="shared" si="1"/>
        <v>0.85000000000000053</v>
      </c>
    </row>
    <row r="90" spans="3:3" x14ac:dyDescent="0.25">
      <c r="C90" s="1">
        <f t="shared" si="1"/>
        <v>0.86000000000000054</v>
      </c>
    </row>
    <row r="91" spans="3:3" x14ac:dyDescent="0.25">
      <c r="C91" s="1">
        <f t="shared" si="1"/>
        <v>0.87000000000000055</v>
      </c>
    </row>
    <row r="92" spans="3:3" x14ac:dyDescent="0.25">
      <c r="C92" s="1">
        <f t="shared" si="1"/>
        <v>0.88000000000000056</v>
      </c>
    </row>
    <row r="93" spans="3:3" x14ac:dyDescent="0.25">
      <c r="C93" s="1">
        <f t="shared" si="1"/>
        <v>0.89000000000000057</v>
      </c>
    </row>
    <row r="94" spans="3:3" x14ac:dyDescent="0.25">
      <c r="C94" s="1">
        <f t="shared" si="1"/>
        <v>0.90000000000000058</v>
      </c>
    </row>
    <row r="95" spans="3:3" x14ac:dyDescent="0.25">
      <c r="C95" s="1">
        <f t="shared" si="1"/>
        <v>0.91000000000000059</v>
      </c>
    </row>
    <row r="96" spans="3:3" x14ac:dyDescent="0.25">
      <c r="C96" s="1">
        <f t="shared" si="1"/>
        <v>0.9200000000000006</v>
      </c>
    </row>
    <row r="97" spans="3:3" x14ac:dyDescent="0.25">
      <c r="C97" s="1">
        <f t="shared" si="1"/>
        <v>0.9300000000000006</v>
      </c>
    </row>
    <row r="98" spans="3:3" x14ac:dyDescent="0.25">
      <c r="C98" s="1">
        <f t="shared" si="1"/>
        <v>0.94000000000000061</v>
      </c>
    </row>
    <row r="99" spans="3:3" x14ac:dyDescent="0.25">
      <c r="C99" s="1">
        <f t="shared" si="1"/>
        <v>0.95000000000000062</v>
      </c>
    </row>
    <row r="100" spans="3:3" x14ac:dyDescent="0.25">
      <c r="C100" s="1">
        <f t="shared" si="1"/>
        <v>0.96000000000000063</v>
      </c>
    </row>
    <row r="101" spans="3:3" x14ac:dyDescent="0.25">
      <c r="C101" s="1">
        <f t="shared" si="1"/>
        <v>0.97000000000000064</v>
      </c>
    </row>
    <row r="102" spans="3:3" x14ac:dyDescent="0.25">
      <c r="C102" s="1">
        <f t="shared" si="1"/>
        <v>0.98000000000000065</v>
      </c>
    </row>
    <row r="103" spans="3:3" x14ac:dyDescent="0.25">
      <c r="C103" s="1">
        <f t="shared" si="1"/>
        <v>0.99000000000000066</v>
      </c>
    </row>
    <row r="104" spans="3:3" x14ac:dyDescent="0.25">
      <c r="C104" s="1">
        <f t="shared" si="1"/>
        <v>1.0000000000000007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99489440C5E349B66632CE2C470A91" ma:contentTypeVersion="16" ma:contentTypeDescription="Create a new document." ma:contentTypeScope="" ma:versionID="397a0a071d692ebf637b048ba64a9a4e">
  <xsd:schema xmlns:xsd="http://www.w3.org/2001/XMLSchema" xmlns:xs="http://www.w3.org/2001/XMLSchema" xmlns:p="http://schemas.microsoft.com/office/2006/metadata/properties" xmlns:ns3="f1902867-ed96-4fa5-b30e-68bd4716a0c6" xmlns:ns4="79863e4e-108d-4cd4-a579-430b454fb7fe" targetNamespace="http://schemas.microsoft.com/office/2006/metadata/properties" ma:root="true" ma:fieldsID="8dde76760b39dcfa7b57852e691df351" ns3:_="" ns4:_="">
    <xsd:import namespace="f1902867-ed96-4fa5-b30e-68bd4716a0c6"/>
    <xsd:import namespace="79863e4e-108d-4cd4-a579-430b454fb7f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AutoKeyPoints" minOccurs="0"/>
                <xsd:element ref="ns4:MediaServiceKeyPoints" minOccurs="0"/>
                <xsd:element ref="ns4:MediaServiceOCR" minOccurs="0"/>
                <xsd:element ref="ns4:MediaServiceGenerationTime" minOccurs="0"/>
                <xsd:element ref="ns4:MediaServiceEventHashCode" minOccurs="0"/>
                <xsd:element ref="ns4:MediaServiceLoca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902867-ed96-4fa5-b30e-68bd4716a0c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863e4e-108d-4cd4-a579-430b454fb7f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79863e4e-108d-4cd4-a579-430b454fb7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97083D-6866-43F4-BE21-B8560BCEBE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902867-ed96-4fa5-b30e-68bd4716a0c6"/>
    <ds:schemaRef ds:uri="79863e4e-108d-4cd4-a579-430b454fb7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344258-04F4-4DD9-A895-51E7FD35773C}">
  <ds:schemaRefs>
    <ds:schemaRef ds:uri="http://schemas.microsoft.com/office/2006/metadata/properties"/>
    <ds:schemaRef ds:uri="http://purl.org/dc/terms/"/>
    <ds:schemaRef ds:uri="f1902867-ed96-4fa5-b30e-68bd4716a0c6"/>
    <ds:schemaRef ds:uri="http://schemas.microsoft.com/office/infopath/2007/PartnerControls"/>
    <ds:schemaRef ds:uri="http://schemas.openxmlformats.org/package/2006/metadata/core-properties"/>
    <ds:schemaRef ds:uri="http://purl.org/dc/elements/1.1/"/>
    <ds:schemaRef ds:uri="http://schemas.microsoft.com/office/2006/documentManagement/types"/>
    <ds:schemaRef ds:uri="http://www.w3.org/XML/1998/namespace"/>
    <ds:schemaRef ds:uri="79863e4e-108d-4cd4-a579-430b454fb7fe"/>
    <ds:schemaRef ds:uri="http://purl.org/dc/dcmitype/"/>
  </ds:schemaRefs>
</ds:datastoreItem>
</file>

<file path=customXml/itemProps3.xml><?xml version="1.0" encoding="utf-8"?>
<ds:datastoreItem xmlns:ds="http://schemas.openxmlformats.org/officeDocument/2006/customXml" ds:itemID="{D17DEA09-469C-4F0B-B4F2-825357B046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PRECIOS BAJOS TRACTO SUCESIVO</vt:lpstr>
      <vt:lpstr>Control de Cambios</vt:lpstr>
      <vt:lpstr>Hoja1</vt:lpstr>
      <vt:lpstr>'PRECIOS BAJOS TRACTO SUCESIVO'!Área_de_impresión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CASTILLO</dc:creator>
  <cp:lastModifiedBy>GLORIA ANGELICA GOMEZ GOMEZ</cp:lastModifiedBy>
  <cp:lastPrinted>2024-07-22T21:37:16Z</cp:lastPrinted>
  <dcterms:created xsi:type="dcterms:W3CDTF">2021-05-27T13:17:41Z</dcterms:created>
  <dcterms:modified xsi:type="dcterms:W3CDTF">2025-02-13T23:51:34Z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0x0101002199489440C5E349B66632CE2C470A91</vt:lpwstr>
  </property>
</Properties>
</file>