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 2024\ZIPAQUIRA\Z-CD-011  CAFETERIA\PUBLICACION\"/>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7" l="1"/>
  <c r="J20" i="7"/>
  <c r="H20" i="7"/>
  <c r="L19" i="7"/>
  <c r="J19" i="7"/>
  <c r="H19" i="7"/>
  <c r="K19" i="7" s="1"/>
  <c r="L18" i="7"/>
  <c r="J18" i="7"/>
  <c r="H18" i="7"/>
  <c r="K18" i="7" s="1"/>
  <c r="L17" i="7"/>
  <c r="J17" i="7"/>
  <c r="H17" i="7"/>
  <c r="K17" i="7" s="1"/>
  <c r="H21" i="7"/>
  <c r="K21" i="7" s="1"/>
  <c r="J21" i="7"/>
  <c r="L21" i="7"/>
  <c r="M21" i="7" s="1"/>
  <c r="O22" i="7"/>
  <c r="L16" i="7"/>
  <c r="N16" i="7" s="1"/>
  <c r="J16" i="7"/>
  <c r="H16" i="7"/>
  <c r="L15" i="7"/>
  <c r="M15" i="7" s="1"/>
  <c r="J15" i="7"/>
  <c r="H15" i="7"/>
  <c r="L14" i="7"/>
  <c r="N14" i="7" s="1"/>
  <c r="J14" i="7"/>
  <c r="H14" i="7"/>
  <c r="K20" i="7" l="1"/>
  <c r="K14" i="7"/>
  <c r="N20" i="7"/>
  <c r="M20" i="7"/>
  <c r="M19" i="7"/>
  <c r="N19" i="7"/>
  <c r="M18" i="7"/>
  <c r="N18" i="7"/>
  <c r="N17" i="7"/>
  <c r="M17" i="7"/>
  <c r="K16" i="7"/>
  <c r="K15" i="7"/>
  <c r="N21" i="7"/>
  <c r="O21" i="7" s="1"/>
  <c r="N15" i="7"/>
  <c r="O15" i="7" s="1"/>
  <c r="M16" i="7"/>
  <c r="O16" i="7" s="1"/>
  <c r="M14" i="7"/>
  <c r="O14" i="7" s="1"/>
  <c r="O23" i="7"/>
  <c r="O18" i="7" l="1"/>
  <c r="O19" i="7"/>
  <c r="O20" i="7"/>
  <c r="O17" i="7"/>
  <c r="O27" i="7"/>
  <c r="O26" i="7"/>
  <c r="O24" i="7"/>
  <c r="O25" i="7" l="1"/>
  <c r="O28" i="7"/>
  <c r="O29" i="7"/>
  <c r="O30" i="7" s="1"/>
  <c r="O31" i="7" l="1"/>
</calcChain>
</file>

<file path=xl/sharedStrings.xml><?xml version="1.0" encoding="utf-8"?>
<sst xmlns="http://schemas.openxmlformats.org/spreadsheetml/2006/main" count="67" uniqueCount="60">
  <si>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</si>
  <si>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</si>
  <si>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</si>
  <si>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</si>
  <si>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</si>
  <si>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</si>
  <si>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</si>
  <si>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</si>
  <si>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</si>
  <si>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</si>
  <si>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</si>
  <si>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</si>
  <si>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</si>
  <si>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</si>
  <si>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</si>
  <si>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</si>
  <si>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</si>
  <si>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</si>
  <si>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</si>
  <si>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</si>
  <si>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</si>
  <si>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</si>
  <si>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</si>
  <si>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</si>
  <si>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</si>
  <si>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</si>
  <si>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</si>
  <si>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</si>
  <si>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</si>
  <si>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</si>
  <si>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</si>
  <si>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</si>
  <si>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</si>
  <si>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</si>
  <si>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</si>
  <si>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</si>
  <si>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</si>
  <si>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</si>
  <si>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</si>
  <si>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</si>
  <si>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</si>
  <si>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</si>
  <si>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</si>
  <si>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</si>
  <si>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</si>
  <si>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</si>
  <si>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</si>
  <si>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</si>
  <si>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</si>
  <si>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</si>
  <si>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AROMÁTICAS DE HIERBAS CAJA DE 25 SOBRES (MARCA RECONOCIDA)</t>
  </si>
  <si>
    <t>AROMATICA DE PANELA SABOR A FRUTAS EN CAJA DE 25 UNIDADES (MARCA RECONOCIDA)</t>
  </si>
  <si>
    <t>CAJA DE TE POR 25 UNIDADES (MARCA RECONOCIDA)</t>
  </si>
  <si>
    <t>AZUCAR DE 1 KILO POR 200 SOBRES INDIVIDUALES (MARCA RECONOCIDA)</t>
  </si>
  <si>
    <t>CAFE MOLIDO POR 500 GRAMOS (MARCA RECONOCIDA)</t>
  </si>
  <si>
    <t>VASO DE CARTON PAQUETE DE 50 UNIDADES DE 6 ONZAS</t>
  </si>
  <si>
    <t>SERVILLETA CUADRADA PAQ POR DOS (MARCA RECONOCIDA)</t>
  </si>
  <si>
    <t>TOALLA DE PAPEL ABSORBENTE DE COCINA (MARCA RECONOCIDA)</t>
  </si>
  <si>
    <t>ROLLO</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</si>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</sst>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41"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tabSelected="1" topLeftCell="A19" zoomScale="85" zoomScaleNormal="85"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65.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3</v>
      </c>
      <c r="O3" s="52"/>
    </row>
    <row r="4" spans="1:15" ht="16.5" customHeight="1" x14ac:dyDescent="0.25">
      <c r="A4" s="50"/>
      <c r="B4" s="51" t="s">
        <v>4</v>
      </c>
      <c r="C4" s="51"/>
      <c r="D4" s="51"/>
      <c r="E4" s="51"/>
      <c r="F4" s="51"/>
      <c r="G4" s="51"/>
      <c r="H4" s="51"/>
      <c r="I4" s="51"/>
      <c r="J4" s="51"/>
      <c r="K4" s="51"/>
      <c r="L4" s="51"/>
      <c r="M4" s="51"/>
      <c r="N4" s="52" t="s">
        <v>5</v>
      </c>
      <c r="O4" s="52"/>
    </row>
    <row r="5" spans="1:15" ht="15" customHeight="1" x14ac:dyDescent="0.25">
      <c r="A5" s="50"/>
      <c r="B5" s="51"/>
      <c r="C5" s="51"/>
      <c r="D5" s="51"/>
      <c r="E5" s="51"/>
      <c r="F5" s="51"/>
      <c r="G5" s="51"/>
      <c r="H5" s="51"/>
      <c r="I5" s="51"/>
      <c r="J5" s="51"/>
      <c r="K5" s="51"/>
      <c r="L5" s="51"/>
      <c r="M5" s="51"/>
      <c r="N5" s="52" t="s">
        <v>6</v>
      </c>
      <c r="O5" s="52"/>
    </row>
    <row r="7" spans="1:15" x14ac:dyDescent="0.25">
      <c r="A7" s="5">
        <v>16</v>
      </c>
    </row>
    <row r="8" spans="1:15" ht="9.9499999999999993" customHeight="1" x14ac:dyDescent="0.25">
      <c r="A8" s="6"/>
    </row>
    <row r="9" spans="1:15" ht="30" customHeight="1" x14ac:dyDescent="0.25">
      <c r="A9" s="72" t="s">
        <v>7</v>
      </c>
      <c r="B9" s="73"/>
      <c r="D9" s="57" t="s">
        <v>8</v>
      </c>
      <c r="E9" s="58"/>
      <c r="F9" s="59"/>
      <c r="G9" s="60"/>
      <c r="H9" s="60"/>
      <c r="I9" s="61"/>
      <c r="K9" s="57" t="s">
        <v>9</v>
      </c>
      <c r="L9" s="58"/>
      <c r="M9" s="55"/>
      <c r="N9" s="56"/>
    </row>
    <row r="10" spans="1:15" ht="8.25" customHeight="1" x14ac:dyDescent="0.25">
      <c r="A10" s="74"/>
      <c r="B10" s="75"/>
      <c r="C10" s="7"/>
      <c r="E10" s="8"/>
      <c r="F10" s="8"/>
      <c r="M10" s="8"/>
      <c r="N10" s="2"/>
    </row>
    <row r="11" spans="1:15" ht="30" customHeight="1" x14ac:dyDescent="0.25">
      <c r="A11" s="76"/>
      <c r="B11" s="77"/>
      <c r="D11" s="57" t="s">
        <v>10</v>
      </c>
      <c r="E11" s="58"/>
      <c r="F11" s="59"/>
      <c r="G11" s="60"/>
      <c r="H11" s="60"/>
      <c r="I11" s="61"/>
      <c r="K11" s="57" t="s">
        <v>11</v>
      </c>
      <c r="L11" s="58"/>
      <c r="M11" s="53"/>
      <c r="N11" s="54"/>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25.5" x14ac:dyDescent="0.25">
      <c r="A14" s="28">
        <v>1</v>
      </c>
      <c r="B14" s="10" t="s">
        <v>50</v>
      </c>
      <c r="C14" s="13"/>
      <c r="D14" s="10">
        <v>300</v>
      </c>
      <c r="E14" s="14" t="s">
        <v>59</v>
      </c>
      <c r="F14" s="15"/>
      <c r="G14" s="12"/>
      <c r="H14" s="1">
        <f t="shared" ref="H14:H15" si="0">+ROUND(F14*G14,0)</f>
        <v>0</v>
      </c>
      <c r="I14" s="12"/>
      <c r="J14" s="1">
        <f t="shared" ref="J14:J15" si="1">ROUND(F14*I14,0)</f>
        <v>0</v>
      </c>
      <c r="K14" s="1">
        <f t="shared" ref="K14:K15" si="2">ROUND(F14+H14+J14,0)</f>
        <v>0</v>
      </c>
      <c r="L14" s="1">
        <f t="shared" ref="L14:L15" si="3">ROUND(F14*D14,0)</f>
        <v>0</v>
      </c>
      <c r="M14" s="1">
        <f t="shared" ref="M14:M15" si="4">ROUND(L14*G14,0)</f>
        <v>0</v>
      </c>
      <c r="N14" s="1">
        <f t="shared" ref="N14:N15" si="5">ROUND(L14*I14,0)</f>
        <v>0</v>
      </c>
      <c r="O14" s="29">
        <f t="shared" ref="O14:O15" si="6">ROUND(L14+N14+M14,0)</f>
        <v>0</v>
      </c>
    </row>
    <row r="15" spans="1:15" s="9" customFormat="1" ht="25.5" x14ac:dyDescent="0.25">
      <c r="A15" s="28">
        <v>2</v>
      </c>
      <c r="B15" s="10" t="s">
        <v>51</v>
      </c>
      <c r="C15" s="13"/>
      <c r="D15" s="10">
        <v>150</v>
      </c>
      <c r="E15" s="14" t="s">
        <v>59</v>
      </c>
      <c r="F15" s="15"/>
      <c r="G15" s="12"/>
      <c r="H15" s="1">
        <f t="shared" si="0"/>
        <v>0</v>
      </c>
      <c r="I15" s="12"/>
      <c r="J15" s="1">
        <f t="shared" si="1"/>
        <v>0</v>
      </c>
      <c r="K15" s="1">
        <f t="shared" si="2"/>
        <v>0</v>
      </c>
      <c r="L15" s="1">
        <f t="shared" si="3"/>
        <v>0</v>
      </c>
      <c r="M15" s="1">
        <f t="shared" si="4"/>
        <v>0</v>
      </c>
      <c r="N15" s="1">
        <f t="shared" si="5"/>
        <v>0</v>
      </c>
      <c r="O15" s="29">
        <f t="shared" si="6"/>
        <v>0</v>
      </c>
    </row>
    <row r="16" spans="1:15" s="9" customFormat="1" x14ac:dyDescent="0.25">
      <c r="A16" s="28">
        <v>3</v>
      </c>
      <c r="B16" s="10" t="s">
        <v>52</v>
      </c>
      <c r="C16" s="13"/>
      <c r="D16" s="10">
        <v>10</v>
      </c>
      <c r="E16" s="14" t="s">
        <v>59</v>
      </c>
      <c r="F16" s="15"/>
      <c r="G16" s="12"/>
      <c r="H16" s="1">
        <f t="shared" ref="H16:H20" si="7">+ROUND(F16*G16,0)</f>
        <v>0</v>
      </c>
      <c r="I16" s="12"/>
      <c r="J16" s="1">
        <f t="shared" ref="J16:J20" si="8">ROUND(F16*I16,0)</f>
        <v>0</v>
      </c>
      <c r="K16" s="1">
        <f t="shared" ref="K16:K20" si="9">ROUND(F16+H16+J16,0)</f>
        <v>0</v>
      </c>
      <c r="L16" s="1">
        <f t="shared" ref="L16:L20" si="10">ROUND(F16*D16,0)</f>
        <v>0</v>
      </c>
      <c r="M16" s="1">
        <f t="shared" ref="M16:M20" si="11">ROUND(L16*G16,0)</f>
        <v>0</v>
      </c>
      <c r="N16" s="1">
        <f t="shared" ref="N16:N20" si="12">ROUND(L16*I16,0)</f>
        <v>0</v>
      </c>
      <c r="O16" s="29">
        <f t="shared" ref="O16:O20" si="13">ROUND(L16+N16+M16,0)</f>
        <v>0</v>
      </c>
    </row>
    <row r="17" spans="1:15" s="9" customFormat="1" ht="25.5" x14ac:dyDescent="0.25">
      <c r="A17" s="28">
        <v>4</v>
      </c>
      <c r="B17" s="10" t="s">
        <v>53</v>
      </c>
      <c r="C17" s="13"/>
      <c r="D17" s="10">
        <v>200</v>
      </c>
      <c r="E17" s="14" t="s">
        <v>49</v>
      </c>
      <c r="F17" s="15"/>
      <c r="G17" s="12"/>
      <c r="H17" s="1">
        <f t="shared" si="7"/>
        <v>0</v>
      </c>
      <c r="I17" s="12"/>
      <c r="J17" s="1">
        <f t="shared" si="8"/>
        <v>0</v>
      </c>
      <c r="K17" s="1">
        <f t="shared" si="9"/>
        <v>0</v>
      </c>
      <c r="L17" s="1">
        <f t="shared" si="10"/>
        <v>0</v>
      </c>
      <c r="M17" s="1">
        <f t="shared" si="11"/>
        <v>0</v>
      </c>
      <c r="N17" s="1">
        <f t="shared" si="12"/>
        <v>0</v>
      </c>
      <c r="O17" s="29">
        <f t="shared" si="13"/>
        <v>0</v>
      </c>
    </row>
    <row r="18" spans="1:15" s="9" customFormat="1" x14ac:dyDescent="0.25">
      <c r="A18" s="28">
        <v>5</v>
      </c>
      <c r="B18" s="10" t="s">
        <v>54</v>
      </c>
      <c r="C18" s="13"/>
      <c r="D18" s="10">
        <v>250</v>
      </c>
      <c r="E18" s="14" t="s">
        <v>49</v>
      </c>
      <c r="F18" s="15"/>
      <c r="G18" s="12"/>
      <c r="H18" s="1">
        <f t="shared" si="7"/>
        <v>0</v>
      </c>
      <c r="I18" s="12"/>
      <c r="J18" s="1">
        <f t="shared" si="8"/>
        <v>0</v>
      </c>
      <c r="K18" s="1">
        <f t="shared" si="9"/>
        <v>0</v>
      </c>
      <c r="L18" s="1">
        <f t="shared" si="10"/>
        <v>0</v>
      </c>
      <c r="M18" s="1">
        <f t="shared" si="11"/>
        <v>0</v>
      </c>
      <c r="N18" s="1">
        <f t="shared" si="12"/>
        <v>0</v>
      </c>
      <c r="O18" s="29">
        <f t="shared" si="13"/>
        <v>0</v>
      </c>
    </row>
    <row r="19" spans="1:15" s="9" customFormat="1" x14ac:dyDescent="0.25">
      <c r="A19" s="28">
        <v>6</v>
      </c>
      <c r="B19" s="10" t="s">
        <v>55</v>
      </c>
      <c r="C19" s="13"/>
      <c r="D19" s="10">
        <v>1420</v>
      </c>
      <c r="E19" s="14" t="s">
        <v>49</v>
      </c>
      <c r="F19" s="15"/>
      <c r="G19" s="12"/>
      <c r="H19" s="1">
        <f t="shared" si="7"/>
        <v>0</v>
      </c>
      <c r="I19" s="12"/>
      <c r="J19" s="1">
        <f t="shared" si="8"/>
        <v>0</v>
      </c>
      <c r="K19" s="1">
        <f t="shared" si="9"/>
        <v>0</v>
      </c>
      <c r="L19" s="1">
        <f t="shared" si="10"/>
        <v>0</v>
      </c>
      <c r="M19" s="1">
        <f t="shared" si="11"/>
        <v>0</v>
      </c>
      <c r="N19" s="1">
        <f t="shared" si="12"/>
        <v>0</v>
      </c>
      <c r="O19" s="29">
        <f t="shared" si="13"/>
        <v>0</v>
      </c>
    </row>
    <row r="20" spans="1:15" s="9" customFormat="1" x14ac:dyDescent="0.25">
      <c r="A20" s="28">
        <v>7</v>
      </c>
      <c r="B20" s="10" t="s">
        <v>56</v>
      </c>
      <c r="C20" s="13"/>
      <c r="D20" s="10">
        <v>300</v>
      </c>
      <c r="E20" s="14" t="s">
        <v>49</v>
      </c>
      <c r="F20" s="15"/>
      <c r="G20" s="12"/>
      <c r="H20" s="1">
        <f t="shared" si="7"/>
        <v>0</v>
      </c>
      <c r="I20" s="12"/>
      <c r="J20" s="1">
        <f t="shared" si="8"/>
        <v>0</v>
      </c>
      <c r="K20" s="1">
        <f t="shared" si="9"/>
        <v>0</v>
      </c>
      <c r="L20" s="1">
        <f t="shared" si="10"/>
        <v>0</v>
      </c>
      <c r="M20" s="1">
        <f t="shared" si="11"/>
        <v>0</v>
      </c>
      <c r="N20" s="1">
        <f t="shared" si="12"/>
        <v>0</v>
      </c>
      <c r="O20" s="29">
        <f t="shared" si="13"/>
        <v>0</v>
      </c>
    </row>
    <row r="21" spans="1:15" s="9" customFormat="1" ht="15.75" thickBot="1" x14ac:dyDescent="0.3">
      <c r="A21" s="28">
        <v>8</v>
      </c>
      <c r="B21" s="10" t="s">
        <v>57</v>
      </c>
      <c r="C21" s="13"/>
      <c r="D21" s="10">
        <v>100</v>
      </c>
      <c r="E21" s="14" t="s">
        <v>58</v>
      </c>
      <c r="F21" s="15"/>
      <c r="G21" s="12"/>
      <c r="H21" s="1">
        <f t="shared" ref="H21" si="14">+ROUND(F21*G21,0)</f>
        <v>0</v>
      </c>
      <c r="I21" s="12"/>
      <c r="J21" s="1">
        <f t="shared" ref="J21" si="15">ROUND(F21*I21,0)</f>
        <v>0</v>
      </c>
      <c r="K21" s="1">
        <f t="shared" ref="K21" si="16">ROUND(F21+H21+J21,0)</f>
        <v>0</v>
      </c>
      <c r="L21" s="1">
        <f t="shared" ref="L21" si="17">ROUND(F21*D21,0)</f>
        <v>0</v>
      </c>
      <c r="M21" s="1">
        <f t="shared" ref="M21" si="18">ROUND(L21*G21,0)</f>
        <v>0</v>
      </c>
      <c r="N21" s="1">
        <f t="shared" ref="N21" si="19">ROUND(L21*I21,0)</f>
        <v>0</v>
      </c>
      <c r="O21" s="29">
        <f t="shared" ref="O21" si="20">ROUND(L21+N21+M21,0)</f>
        <v>0</v>
      </c>
    </row>
    <row r="22" spans="1:15" s="9" customFormat="1" ht="42" customHeight="1" thickBot="1" x14ac:dyDescent="0.3">
      <c r="A22" s="78" t="s">
        <v>27</v>
      </c>
      <c r="B22" s="79"/>
      <c r="C22" s="79"/>
      <c r="D22" s="79"/>
      <c r="E22" s="79"/>
      <c r="F22" s="79"/>
      <c r="G22" s="79"/>
      <c r="H22" s="79"/>
      <c r="I22" s="79"/>
      <c r="J22" s="79"/>
      <c r="K22" s="80"/>
      <c r="L22" s="91" t="s">
        <v>28</v>
      </c>
      <c r="M22" s="92"/>
      <c r="N22" s="93"/>
      <c r="O22" s="37">
        <f>SUMIF(G:G,0%,L:L)+SUMIF(G:G,"",L:L)</f>
        <v>0</v>
      </c>
    </row>
    <row r="23" spans="1:15" s="9" customFormat="1" ht="39" customHeight="1" x14ac:dyDescent="0.25">
      <c r="A23" s="62" t="s">
        <v>29</v>
      </c>
      <c r="B23" s="63"/>
      <c r="C23" s="63"/>
      <c r="D23" s="63"/>
      <c r="E23" s="63"/>
      <c r="F23" s="63"/>
      <c r="G23" s="63"/>
      <c r="H23" s="63"/>
      <c r="I23" s="63"/>
      <c r="J23" s="63"/>
      <c r="K23" s="64"/>
      <c r="L23" s="85" t="s">
        <v>30</v>
      </c>
      <c r="M23" s="86"/>
      <c r="N23" s="86"/>
      <c r="O23" s="38">
        <f>SUMIF(G:G,5%,L:L)</f>
        <v>0</v>
      </c>
    </row>
    <row r="24" spans="1:15" s="9" customFormat="1" ht="30" customHeight="1" x14ac:dyDescent="0.25">
      <c r="A24" s="65"/>
      <c r="B24" s="66"/>
      <c r="C24" s="66"/>
      <c r="D24" s="66"/>
      <c r="E24" s="66"/>
      <c r="F24" s="66"/>
      <c r="G24" s="66"/>
      <c r="H24" s="66"/>
      <c r="I24" s="66"/>
      <c r="J24" s="66"/>
      <c r="K24" s="67"/>
      <c r="L24" s="85" t="s">
        <v>31</v>
      </c>
      <c r="M24" s="86"/>
      <c r="N24" s="86"/>
      <c r="O24" s="38">
        <f>SUMIF(G:G,19%,L:L)</f>
        <v>0</v>
      </c>
    </row>
    <row r="25" spans="1:15" s="9" customFormat="1" ht="30" customHeight="1" x14ac:dyDescent="0.25">
      <c r="A25" s="65"/>
      <c r="B25" s="66"/>
      <c r="C25" s="66"/>
      <c r="D25" s="66"/>
      <c r="E25" s="66"/>
      <c r="F25" s="66"/>
      <c r="G25" s="66"/>
      <c r="H25" s="66"/>
      <c r="I25" s="66"/>
      <c r="J25" s="66"/>
      <c r="K25" s="67"/>
      <c r="L25" s="87" t="s">
        <v>23</v>
      </c>
      <c r="M25" s="88"/>
      <c r="N25" s="88"/>
      <c r="O25" s="39">
        <f>SUM(O22:O24)</f>
        <v>0</v>
      </c>
    </row>
    <row r="26" spans="1:15" s="9" customFormat="1" ht="30" customHeight="1" x14ac:dyDescent="0.25">
      <c r="A26" s="65"/>
      <c r="B26" s="66"/>
      <c r="C26" s="66"/>
      <c r="D26" s="66"/>
      <c r="E26" s="66"/>
      <c r="F26" s="66"/>
      <c r="G26" s="66"/>
      <c r="H26" s="66"/>
      <c r="I26" s="66"/>
      <c r="J26" s="66"/>
      <c r="K26" s="67"/>
      <c r="L26" s="89" t="s">
        <v>32</v>
      </c>
      <c r="M26" s="90"/>
      <c r="N26" s="90"/>
      <c r="O26" s="40">
        <f>SUMIF(G:G,5%,M:M)</f>
        <v>0</v>
      </c>
    </row>
    <row r="27" spans="1:15" s="9" customFormat="1" ht="30" customHeight="1" x14ac:dyDescent="0.25">
      <c r="A27" s="65"/>
      <c r="B27" s="66"/>
      <c r="C27" s="66"/>
      <c r="D27" s="66"/>
      <c r="E27" s="66"/>
      <c r="F27" s="66"/>
      <c r="G27" s="66"/>
      <c r="H27" s="66"/>
      <c r="I27" s="66"/>
      <c r="J27" s="66"/>
      <c r="K27" s="67"/>
      <c r="L27" s="89" t="s">
        <v>33</v>
      </c>
      <c r="M27" s="90"/>
      <c r="N27" s="90"/>
      <c r="O27" s="40">
        <f>SUMIF(G:G,19%,M:M)</f>
        <v>0</v>
      </c>
    </row>
    <row r="28" spans="1:15" s="9" customFormat="1" ht="30" customHeight="1" x14ac:dyDescent="0.25">
      <c r="A28" s="65"/>
      <c r="B28" s="66"/>
      <c r="C28" s="66"/>
      <c r="D28" s="66"/>
      <c r="E28" s="66"/>
      <c r="F28" s="66"/>
      <c r="G28" s="66"/>
      <c r="H28" s="66"/>
      <c r="I28" s="66"/>
      <c r="J28" s="66"/>
      <c r="K28" s="67"/>
      <c r="L28" s="87" t="s">
        <v>34</v>
      </c>
      <c r="M28" s="88"/>
      <c r="N28" s="88"/>
      <c r="O28" s="39">
        <f>SUM(O26:O27)</f>
        <v>0</v>
      </c>
    </row>
    <row r="29" spans="1:15" s="9" customFormat="1" ht="30" customHeight="1" x14ac:dyDescent="0.25">
      <c r="A29" s="65"/>
      <c r="B29" s="66"/>
      <c r="C29" s="66"/>
      <c r="D29" s="66"/>
      <c r="E29" s="66"/>
      <c r="F29" s="66"/>
      <c r="G29" s="66"/>
      <c r="H29" s="66"/>
      <c r="I29" s="66"/>
      <c r="J29" s="66"/>
      <c r="K29" s="67"/>
      <c r="L29" s="85" t="s">
        <v>35</v>
      </c>
      <c r="M29" s="86"/>
      <c r="N29" s="86"/>
      <c r="O29" s="38">
        <f>SUMIF(I:I,8%,N:N)</f>
        <v>0</v>
      </c>
    </row>
    <row r="30" spans="1:15" s="9" customFormat="1" ht="37.5" customHeight="1" x14ac:dyDescent="0.25">
      <c r="A30" s="65"/>
      <c r="B30" s="66"/>
      <c r="C30" s="66"/>
      <c r="D30" s="66"/>
      <c r="E30" s="66"/>
      <c r="F30" s="66"/>
      <c r="G30" s="66"/>
      <c r="H30" s="66"/>
      <c r="I30" s="66"/>
      <c r="J30" s="66"/>
      <c r="K30" s="67"/>
      <c r="L30" s="83" t="s">
        <v>36</v>
      </c>
      <c r="M30" s="84"/>
      <c r="N30" s="84"/>
      <c r="O30" s="39">
        <f>SUM(O29)</f>
        <v>0</v>
      </c>
    </row>
    <row r="31" spans="1:15" s="9" customFormat="1" ht="32.25" customHeight="1" thickBot="1" x14ac:dyDescent="0.3">
      <c r="A31" s="68"/>
      <c r="B31" s="69"/>
      <c r="C31" s="69"/>
      <c r="D31" s="69"/>
      <c r="E31" s="69"/>
      <c r="F31" s="69"/>
      <c r="G31" s="69"/>
      <c r="H31" s="69"/>
      <c r="I31" s="69"/>
      <c r="J31" s="69"/>
      <c r="K31" s="70"/>
      <c r="L31" s="81" t="s">
        <v>37</v>
      </c>
      <c r="M31" s="82"/>
      <c r="N31" s="82"/>
      <c r="O31" s="41">
        <f>+O25+O28+O30</f>
        <v>0</v>
      </c>
    </row>
    <row r="33" spans="1:17" ht="50.1" customHeight="1" thickBot="1" x14ac:dyDescent="0.3">
      <c r="B33" s="71"/>
      <c r="C33" s="71"/>
    </row>
    <row r="34" spans="1:17" x14ac:dyDescent="0.25">
      <c r="B34" s="49" t="s">
        <v>38</v>
      </c>
      <c r="C34" s="49"/>
    </row>
    <row r="35" spans="1:17" ht="15" customHeight="1" x14ac:dyDescent="0.25">
      <c r="M35" s="43"/>
      <c r="N35" s="44"/>
      <c r="O35" s="45"/>
    </row>
    <row r="36" spans="1:17" ht="15.75" customHeight="1" x14ac:dyDescent="0.25">
      <c r="M36" s="43"/>
      <c r="N36" s="44"/>
      <c r="O36" s="45"/>
    </row>
    <row r="37" spans="1:17" ht="15" customHeight="1" x14ac:dyDescent="0.25">
      <c r="A37" s="11" t="s">
        <v>39</v>
      </c>
      <c r="M37" s="43"/>
      <c r="N37" s="44"/>
      <c r="O37" s="45"/>
    </row>
    <row r="38" spans="1:17" x14ac:dyDescent="0.25">
      <c r="A38" s="48" t="s">
        <v>40</v>
      </c>
      <c r="B38" s="48"/>
      <c r="C38" s="48"/>
      <c r="D38" s="48"/>
      <c r="E38" s="48"/>
      <c r="F38" s="48"/>
      <c r="G38" s="48"/>
      <c r="H38" s="48"/>
      <c r="I38" s="48"/>
      <c r="J38" s="48"/>
      <c r="K38" s="48"/>
      <c r="L38" s="48"/>
      <c r="M38" s="48"/>
      <c r="N38" s="48"/>
      <c r="O38" s="48"/>
      <c r="P38" s="2"/>
      <c r="Q38" s="2"/>
    </row>
    <row r="39" spans="1:17" ht="15" customHeight="1" x14ac:dyDescent="0.25">
      <c r="A39" s="47" t="s">
        <v>41</v>
      </c>
      <c r="B39" s="47"/>
      <c r="C39" s="47"/>
      <c r="D39" s="47"/>
      <c r="E39" s="47"/>
      <c r="F39" s="47"/>
      <c r="G39" s="47"/>
      <c r="H39" s="47"/>
      <c r="I39" s="47"/>
      <c r="J39" s="47"/>
      <c r="K39" s="47"/>
      <c r="L39" s="47"/>
      <c r="M39" s="47"/>
      <c r="N39" s="47"/>
      <c r="O39" s="47"/>
      <c r="P39" s="42"/>
      <c r="Q39" s="42"/>
    </row>
    <row r="40" spans="1:17" x14ac:dyDescent="0.25">
      <c r="A40" s="46" t="s">
        <v>42</v>
      </c>
      <c r="B40" s="46"/>
      <c r="C40" s="46"/>
      <c r="D40" s="46"/>
      <c r="E40" s="46"/>
      <c r="F40" s="46"/>
      <c r="G40" s="46"/>
      <c r="H40" s="46"/>
      <c r="I40" s="46"/>
      <c r="J40" s="46"/>
      <c r="K40" s="46"/>
      <c r="L40" s="46"/>
      <c r="M40" s="46"/>
      <c r="N40" s="46"/>
      <c r="O40" s="46"/>
      <c r="P40" s="5"/>
      <c r="Q40" s="5"/>
    </row>
    <row r="41" spans="1:17" x14ac:dyDescent="0.25">
      <c r="A41" s="46" t="s">
        <v>43</v>
      </c>
      <c r="B41" s="46"/>
      <c r="C41" s="46"/>
      <c r="D41" s="46"/>
      <c r="E41" s="46"/>
      <c r="F41" s="46"/>
      <c r="G41" s="46"/>
      <c r="H41" s="46"/>
      <c r="I41" s="46"/>
      <c r="J41" s="46"/>
      <c r="K41" s="46"/>
      <c r="L41" s="46"/>
      <c r="M41" s="46"/>
      <c r="N41" s="46"/>
      <c r="O41" s="46"/>
      <c r="P41" s="5"/>
      <c r="Q41" s="5"/>
    </row>
    <row r="42" spans="1:17" x14ac:dyDescent="0.25">
      <c r="K42" s="2"/>
      <c r="L42" s="2"/>
      <c r="M42" s="2"/>
      <c r="N42" s="2"/>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sheetData>
  <sheetProtection sheet="1" selectLockedCells="1"/>
  <mergeCells count="35">
    <mergeCell ref="L26:N26"/>
    <mergeCell ref="L25:N25"/>
    <mergeCell ref="L24:N24"/>
    <mergeCell ref="L23:N23"/>
    <mergeCell ref="L22:N22"/>
    <mergeCell ref="L31:N31"/>
    <mergeCell ref="L30:N30"/>
    <mergeCell ref="L29:N29"/>
    <mergeCell ref="L28:N28"/>
    <mergeCell ref="L27:N27"/>
    <mergeCell ref="A23:K31"/>
    <mergeCell ref="F9:I9"/>
    <mergeCell ref="B33:C33"/>
    <mergeCell ref="A9:B11"/>
    <mergeCell ref="D9:E9"/>
    <mergeCell ref="D11:E11"/>
    <mergeCell ref="A22:K22"/>
    <mergeCell ref="M11:N11"/>
    <mergeCell ref="M9:N9"/>
    <mergeCell ref="K9:L9"/>
    <mergeCell ref="K11:L11"/>
    <mergeCell ref="F11:I11"/>
    <mergeCell ref="A2:A5"/>
    <mergeCell ref="B2:M2"/>
    <mergeCell ref="N2:O2"/>
    <mergeCell ref="B3:M3"/>
    <mergeCell ref="N3:O3"/>
    <mergeCell ref="B4:M5"/>
    <mergeCell ref="N4:O4"/>
    <mergeCell ref="N5:O5"/>
    <mergeCell ref="A41:O41"/>
    <mergeCell ref="A40:O40"/>
    <mergeCell ref="A39:O39"/>
    <mergeCell ref="A38:O38"/>
    <mergeCell ref="B34:C3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1">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G14:G21</xm:sqref>
        </x14:dataValidation>
        <x14:dataValidation type="list" allowBlank="1" showInputMessage="1" showErrorMessage="1">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44</v>
      </c>
      <c r="F6" s="33" t="s">
        <v>45</v>
      </c>
    </row>
    <row r="7" spans="2:6" x14ac:dyDescent="0.25">
      <c r="B7" s="2" t="s">
        <v>46</v>
      </c>
      <c r="D7" s="31">
        <v>0</v>
      </c>
      <c r="F7" s="34">
        <v>0.08</v>
      </c>
    </row>
    <row r="8" spans="2:6" x14ac:dyDescent="0.25">
      <c r="B8" s="2" t="s">
        <v>47</v>
      </c>
      <c r="D8" s="31">
        <v>0.05</v>
      </c>
      <c r="F8" s="35">
        <v>0</v>
      </c>
    </row>
    <row r="9" spans="2:6" x14ac:dyDescent="0.25">
      <c r="B9" s="2" t="s">
        <v>48</v>
      </c>
      <c r="D9" s="31">
        <v>0.19</v>
      </c>
    </row>
    <row r="10" spans="2:6" x14ac:dyDescent="0.25">
      <c r="D10"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033ad272-30b9-4ef5-8993-d599696aceaf"/>
    <ds:schemaRef ds:uri="f4c7b093-5b35-4986-811a-7e126fc00b63"/>
    <ds:schemaRef ds:uri="http://www.w3.org/XML/1998/namespace"/>
  </ds:schemaRefs>
</ds:datastoreItem>
</file>

<file path=customXml/itemProps2.xml><?xml version="1.0" encoding="utf-8"?>
<ds:datastoreItem xmlns:ds="http://schemas.openxmlformats.org/officeDocument/2006/customXml" ds:itemID="{1F10445E-CF62-4C5D-BA31-1A0DB7D7C9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2024-06-06T19:20:11Z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