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ZIPAQUIRA/Z-CD-005  ASEO/PUBLICACION/"/>
    </mc:Choice>
  </mc:AlternateContent>
  <bookViews>
    <workbookView xWindow="-120" yWindow="-120" windowWidth="21840" windowHeight="13020" tabRatio="688"/>
  </bookViews>
  <sheets>
    <sheet name="Bienes y Servicios" sheetId="7" r:id="rId1"/>
    <sheet name="Cálculos" sheetId="2" state="hidden" r:id="rId2"/>
  </sheets>
  <definedNames>
    <definedName name="_xlnm.Print_Area" localSheetId="0">'Bienes y Servicios'!$A$1:$O$57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7" i="7" l="1"/>
  <c r="O46"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15" i="7"/>
  <c r="J15" i="7"/>
  <c r="L15" i="7"/>
  <c r="M15" i="7" s="1"/>
  <c r="O44" i="7"/>
  <c r="O43" i="7"/>
  <c r="L14" i="7"/>
  <c r="M14" i="7" s="1"/>
  <c r="J14" i="7"/>
  <c r="H14" i="7"/>
  <c r="M21" i="7" l="1"/>
  <c r="O21" i="7" s="1"/>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N39" i="7"/>
  <c r="O39" i="7" s="1"/>
  <c r="K23" i="7"/>
  <c r="K29" i="7"/>
  <c r="K26" i="7"/>
  <c r="M35" i="7"/>
  <c r="O35" i="7" s="1"/>
  <c r="N28" i="7"/>
  <c r="O28" i="7" s="1"/>
  <c r="K41" i="7"/>
  <c r="K38" i="7"/>
  <c r="K33" i="7"/>
  <c r="N40" i="7"/>
  <c r="O40" i="7" s="1"/>
  <c r="M23" i="7"/>
  <c r="O23" i="7" s="1"/>
  <c r="K18" i="7"/>
  <c r="K32" i="7"/>
  <c r="N25" i="7"/>
  <c r="O25" i="7" s="1"/>
  <c r="K40" i="7"/>
  <c r="K28" i="7"/>
  <c r="K17" i="7"/>
  <c r="K15" i="7"/>
  <c r="K39" i="7"/>
  <c r="K34" i="7"/>
  <c r="M41" i="7"/>
  <c r="O41" i="7" s="1"/>
  <c r="N38" i="7"/>
  <c r="O38" i="7" s="1"/>
  <c r="M33" i="7"/>
  <c r="O33" i="7" s="1"/>
  <c r="K22" i="7"/>
  <c r="K16" i="7"/>
  <c r="N32" i="7"/>
  <c r="O32" i="7" s="1"/>
  <c r="N20" i="7"/>
  <c r="O20" i="7" s="1"/>
  <c r="N30" i="7"/>
  <c r="O30" i="7" s="1"/>
  <c r="N16" i="7"/>
  <c r="O16" i="7" s="1"/>
  <c r="N31" i="7"/>
  <c r="O31" i="7" s="1"/>
  <c r="N19" i="7"/>
  <c r="O19" i="7" s="1"/>
  <c r="N36" i="7"/>
  <c r="O36" i="7" s="1"/>
  <c r="N24" i="7"/>
  <c r="O24" i="7" s="1"/>
  <c r="N15" i="7"/>
  <c r="O15" i="7" s="1"/>
  <c r="O42" i="7"/>
  <c r="O45" i="7" s="1"/>
  <c r="K14" i="7"/>
  <c r="O48" i="7"/>
  <c r="O49" i="7"/>
  <c r="O50" i="7" s="1"/>
  <c r="N14" i="7"/>
  <c r="O14" i="7" s="1"/>
  <c r="O51" i="7" l="1"/>
</calcChain>
</file>

<file path=xl/sharedStrings.xml><?xml version="1.0" encoding="utf-8"?>
<sst xmlns="http://schemas.openxmlformats.org/spreadsheetml/2006/main" count="108" uniqueCount="82">
  <si>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</si>
  <si>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</si>
  <si>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</si>
  <si>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</si>
  <si>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</si>
  <si>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</si>
  <si>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</si>
  <si>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</si>
  <si>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</si>
  <si>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</si>
  <si>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</si>
  <si>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</si>
  <si>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</si>
  <si>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</si>
  <si>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</si>
  <si>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</si>
  <si>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</si>
  <si>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</si>
  <si>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</si>
  <si>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</si>
  <si>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</si>
  <si>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</si>
  <si>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</si>
  <si>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</si>
  <si>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</si>
  <si>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</si>
  <si>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</si>
  <si>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</si>
  <si>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</si>
  <si>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</si>
  <si>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</si>
  <si>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</si>
  <si>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</si>
  <si>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</si>
  <si>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</si>
  <si>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</si>
  <si>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</si>
  <si>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</si>
  <si>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</si>
  <si>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</si>
  <si>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</si>
  <si>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</si>
  <si>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</si>
  <si>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</si>
  <si>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</si>
  <si>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</si>
  <si>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</si>
  <si>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</si>
  <si>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</si>
  <si>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</si>
  <si>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PAPEL HIGIENICO  TRIPLE HOJA 30 MTS LARGO X 9 CM ANCHO PAX 4 ROLLOS (MARCA RECONOCIDA)</t>
  </si>
  <si>
    <t>TOALLAS PARA MANOS DOBLADAS EN Z CAFÉ BLANCA (MARCA RECONOCIDA)</t>
  </si>
  <si>
    <t>ALCOHOL GLICERINADO AL 69% Galón 3750 CC (MARCA RECONOCIDA)</t>
  </si>
  <si>
    <t>CREOLINA  GALON PET 3750 m (MARCA RECONOCIDA)</t>
  </si>
  <si>
    <t>VARSOL GALON 3750 CC (MARCA RECONOCIDA)</t>
  </si>
  <si>
    <t>MATAMALEZAS  X 10 LITROS (MARCA RECONOCIDA)</t>
  </si>
  <si>
    <t>LIMPIADOR MULTIUSOS  Galón 3750 CC (MARCA RECONOCIDA)</t>
  </si>
  <si>
    <t>AMBIENTADOR EN AEROSOL X 400 ML (MARCA RECONOCIDA)</t>
  </si>
  <si>
    <t>CERA EMULSIONADA BLANCA Galón 3750 CC (MARCA RECONOCIDA)</t>
  </si>
  <si>
    <t>CERA POLIMERICA AUTOBRILLANTE ROJA Galón 3750 CC (MARCA RECONOCIDA)</t>
  </si>
  <si>
    <t>BLANQUEADOR  Galón 3750 CC (MARCA RECONOCIDA)</t>
  </si>
  <si>
    <t>DESENGRASANTE Galón 3750 CC (MARCA RECONOCIDA)</t>
  </si>
  <si>
    <t>JABON LIQUIDO PARA MANOS ANTIBACTERIAL Galón 3750 CC (MARCA RECONOCIDA)</t>
  </si>
  <si>
    <t>CREMA LAVALOZA X 450 GR (MARCA RECONOCIDA)</t>
  </si>
  <si>
    <t>DETERGENTE EN POLVO (MARCA RECONOCIDA)</t>
  </si>
  <si>
    <t>JABON PARA ROPA EN BARRA AZUL Unidad (MARCA RECONOCIDA)</t>
  </si>
  <si>
    <t>LIMPIAVIDRIOS Galón 3750 CC (MARCA RECONOCIDA)</t>
  </si>
  <si>
    <t>LUSTRAMUEBLES Galón 3750 CC 8MARCA RECONOCIDA)</t>
  </si>
  <si>
    <t>HARAGAN METALICO DE 60 CM</t>
  </si>
  <si>
    <t>HARAGAN LIMPIAVIDRIOS</t>
  </si>
  <si>
    <t>MOPA TRAPERO DE 60 CM CON MANGO</t>
  </si>
  <si>
    <t>LIMPIADOR DE TELARAÑAS REDONDO</t>
  </si>
  <si>
    <t>CHURRUSCO SANITARIO CON BASE Unidad</t>
  </si>
  <si>
    <t>ESCOBA SUAVE</t>
  </si>
  <si>
    <t>ESCOBA DURA</t>
  </si>
  <si>
    <t>TRAPERO EN COPA REF 1000</t>
  </si>
  <si>
    <t>TRAPERO EN COPA REF 800</t>
  </si>
  <si>
    <t>ESPONJA ABRASIVA  MARCA RECONOCIDA</t>
  </si>
  <si>
    <t>PAQUETE</t>
  </si>
  <si>
    <t>GALON</t>
  </si>
  <si>
    <t>FRASCO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</si>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</sst>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0"/>
      <name val="Arial MT"/>
      <family val="2"/>
    </font>
    <font>
      <sz val="10"/>
      <color rgb="FF000000"/>
      <name val="Arial MT"/>
      <family val="2"/>
    </font>
    <font>
      <sz val="10"/>
      <name val="Arial MT"/>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2" fillId="0" borderId="1" xfId="0" applyFont="1" applyFill="1" applyBorder="1" applyAlignment="1">
      <alignment vertical="top" wrapText="1"/>
    </xf>
    <xf numFmtId="0" fontId="32" fillId="0" borderId="1" xfId="0" applyFont="1" applyFill="1" applyBorder="1" applyAlignment="1">
      <alignment vertical="center" wrapText="1"/>
    </xf>
    <xf numFmtId="1" fontId="33" fillId="0" borderId="26" xfId="0" applyNumberFormat="1" applyFont="1" applyFill="1" applyBorder="1" applyAlignment="1">
      <alignment horizontal="center" vertical="center" shrinkToFit="1"/>
    </xf>
    <xf numFmtId="1" fontId="33" fillId="0" borderId="26" xfId="0" applyNumberFormat="1" applyFont="1" applyFill="1" applyBorder="1" applyAlignment="1">
      <alignment horizontal="center" vertical="top" shrinkToFit="1"/>
    </xf>
    <xf numFmtId="0" fontId="34" fillId="0" borderId="26" xfId="0" applyFont="1" applyFill="1" applyBorder="1" applyAlignment="1">
      <alignment horizontal="left" vertical="center" wrapText="1"/>
    </xf>
    <xf numFmtId="0" fontId="34" fillId="0" borderId="26" xfId="0" applyFont="1" applyFill="1" applyBorder="1" applyAlignment="1">
      <alignment horizontal="left" vertical="top"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tabSelected="1" topLeftCell="A25" zoomScale="70" zoomScaleNormal="70" zoomScaleSheetLayoutView="70" zoomScalePageLayoutView="55" workbookViewId="0">
      <selection activeCell="C19" sqref="C1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8"/>
      <c r="B2" s="49" t="s">
        <v>0</v>
      </c>
      <c r="C2" s="49"/>
      <c r="D2" s="49"/>
      <c r="E2" s="49"/>
      <c r="F2" s="49"/>
      <c r="G2" s="49"/>
      <c r="H2" s="49"/>
      <c r="I2" s="49"/>
      <c r="J2" s="49"/>
      <c r="K2" s="49"/>
      <c r="L2" s="49"/>
      <c r="M2" s="49"/>
      <c r="N2" s="50" t="s">
        <v>1</v>
      </c>
      <c r="O2" s="50"/>
    </row>
    <row r="3" spans="1:15" ht="15.75" customHeight="1" x14ac:dyDescent="0.25">
      <c r="A3" s="48"/>
      <c r="B3" s="49" t="s">
        <v>2</v>
      </c>
      <c r="C3" s="49"/>
      <c r="D3" s="49"/>
      <c r="E3" s="49"/>
      <c r="F3" s="49"/>
      <c r="G3" s="49"/>
      <c r="H3" s="49"/>
      <c r="I3" s="49"/>
      <c r="J3" s="49"/>
      <c r="K3" s="49"/>
      <c r="L3" s="49"/>
      <c r="M3" s="49"/>
      <c r="N3" s="50" t="s">
        <v>3</v>
      </c>
      <c r="O3" s="50"/>
    </row>
    <row r="4" spans="1:15" ht="16.5" customHeight="1" x14ac:dyDescent="0.25">
      <c r="A4" s="48"/>
      <c r="B4" s="49" t="s">
        <v>4</v>
      </c>
      <c r="C4" s="49"/>
      <c r="D4" s="49"/>
      <c r="E4" s="49"/>
      <c r="F4" s="49"/>
      <c r="G4" s="49"/>
      <c r="H4" s="49"/>
      <c r="I4" s="49"/>
      <c r="J4" s="49"/>
      <c r="K4" s="49"/>
      <c r="L4" s="49"/>
      <c r="M4" s="49"/>
      <c r="N4" s="50" t="s">
        <v>5</v>
      </c>
      <c r="O4" s="50"/>
    </row>
    <row r="5" spans="1:15" ht="15" customHeight="1" x14ac:dyDescent="0.25">
      <c r="A5" s="48"/>
      <c r="B5" s="49"/>
      <c r="C5" s="49"/>
      <c r="D5" s="49"/>
      <c r="E5" s="49"/>
      <c r="F5" s="49"/>
      <c r="G5" s="49"/>
      <c r="H5" s="49"/>
      <c r="I5" s="49"/>
      <c r="J5" s="49"/>
      <c r="K5" s="49"/>
      <c r="L5" s="49"/>
      <c r="M5" s="49"/>
      <c r="N5" s="50" t="s">
        <v>6</v>
      </c>
      <c r="O5" s="50"/>
    </row>
    <row r="7" spans="1:15" x14ac:dyDescent="0.25">
      <c r="A7" s="5" t="s">
        <v>7</v>
      </c>
    </row>
    <row r="8" spans="1:15" ht="9.9499999999999993" customHeight="1" x14ac:dyDescent="0.25">
      <c r="A8" s="6"/>
    </row>
    <row r="9" spans="1:15" ht="30" customHeight="1" x14ac:dyDescent="0.25">
      <c r="A9" s="70" t="s">
        <v>8</v>
      </c>
      <c r="B9" s="71"/>
      <c r="D9" s="55" t="s">
        <v>9</v>
      </c>
      <c r="E9" s="56"/>
      <c r="F9" s="57"/>
      <c r="G9" s="58"/>
      <c r="H9" s="58"/>
      <c r="I9" s="59"/>
      <c r="K9" s="55" t="s">
        <v>10</v>
      </c>
      <c r="L9" s="56"/>
      <c r="M9" s="53"/>
      <c r="N9" s="54"/>
    </row>
    <row r="10" spans="1:15" ht="8.25" customHeight="1" x14ac:dyDescent="0.25">
      <c r="A10" s="72"/>
      <c r="B10" s="73"/>
      <c r="C10" s="7"/>
      <c r="E10" s="8"/>
      <c r="F10" s="8"/>
      <c r="M10" s="8"/>
      <c r="N10" s="2"/>
    </row>
    <row r="11" spans="1:15" ht="30" customHeight="1" x14ac:dyDescent="0.25">
      <c r="A11" s="74"/>
      <c r="B11" s="75"/>
      <c r="D11" s="55" t="s">
        <v>11</v>
      </c>
      <c r="E11" s="56"/>
      <c r="F11" s="57"/>
      <c r="G11" s="58"/>
      <c r="H11" s="58"/>
      <c r="I11" s="59"/>
      <c r="K11" s="55" t="s">
        <v>12</v>
      </c>
      <c r="L11" s="56"/>
      <c r="M11" s="51"/>
      <c r="N11" s="5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13</v>
      </c>
      <c r="B13" s="23" t="s">
        <v>14</v>
      </c>
      <c r="C13" s="23" t="s">
        <v>15</v>
      </c>
      <c r="D13" s="23" t="s">
        <v>16</v>
      </c>
      <c r="E13" s="23" t="s">
        <v>17</v>
      </c>
      <c r="F13" s="24" t="s">
        <v>18</v>
      </c>
      <c r="G13" s="24" t="s">
        <v>19</v>
      </c>
      <c r="H13" s="24" t="s">
        <v>20</v>
      </c>
      <c r="I13" s="24" t="s">
        <v>21</v>
      </c>
      <c r="J13" s="24" t="s">
        <v>22</v>
      </c>
      <c r="K13" s="24" t="s">
        <v>23</v>
      </c>
      <c r="L13" s="24" t="s">
        <v>24</v>
      </c>
      <c r="M13" s="24" t="s">
        <v>25</v>
      </c>
      <c r="N13" s="24" t="s">
        <v>26</v>
      </c>
      <c r="O13" s="25" t="s">
        <v>27</v>
      </c>
    </row>
    <row r="14" spans="1:15" s="9" customFormat="1" ht="51" customHeight="1" x14ac:dyDescent="0.25">
      <c r="A14" s="26">
        <v>1</v>
      </c>
      <c r="B14" s="90" t="s">
        <v>50</v>
      </c>
      <c r="C14" s="12"/>
      <c r="D14" s="92">
        <v>400</v>
      </c>
      <c r="E14" s="94" t="s">
        <v>78</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x14ac:dyDescent="0.25">
      <c r="A15" s="26">
        <v>2</v>
      </c>
      <c r="B15" s="90" t="s">
        <v>51</v>
      </c>
      <c r="C15" s="12"/>
      <c r="D15" s="92">
        <v>500</v>
      </c>
      <c r="E15" s="94" t="s">
        <v>78</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1" customHeight="1" x14ac:dyDescent="0.25">
      <c r="A16" s="26">
        <v>3</v>
      </c>
      <c r="B16" s="90" t="s">
        <v>52</v>
      </c>
      <c r="C16" s="12"/>
      <c r="D16" s="93">
        <v>35</v>
      </c>
      <c r="E16" s="95" t="s">
        <v>79</v>
      </c>
      <c r="F16" s="13"/>
      <c r="G16" s="11"/>
      <c r="H16" s="1">
        <f t="shared" ref="H16:H41" si="13">+ROUND(F16*G16,0)</f>
        <v>0</v>
      </c>
      <c r="I16" s="11"/>
      <c r="J16" s="1">
        <f t="shared" ref="J16:J41" si="14">ROUND(F16*I16,0)</f>
        <v>0</v>
      </c>
      <c r="K16" s="1">
        <f t="shared" ref="K16:K41" si="15">ROUND(F16+H16+J16,0)</f>
        <v>0</v>
      </c>
      <c r="L16" s="1">
        <f t="shared" ref="L16:L41" si="16">ROUND(F16*D16,0)</f>
        <v>0</v>
      </c>
      <c r="M16" s="1">
        <f t="shared" ref="M16:M41" si="17">ROUND(L16*G16,0)</f>
        <v>0</v>
      </c>
      <c r="N16" s="1">
        <f t="shared" ref="N16:N41" si="18">ROUND(L16*I16,0)</f>
        <v>0</v>
      </c>
      <c r="O16" s="27">
        <f t="shared" ref="O16:O41" si="19">ROUND(L16+N16+M16,0)</f>
        <v>0</v>
      </c>
    </row>
    <row r="17" spans="1:15" s="9" customFormat="1" ht="51" customHeight="1" x14ac:dyDescent="0.25">
      <c r="A17" s="26">
        <v>4</v>
      </c>
      <c r="B17" s="90" t="s">
        <v>53</v>
      </c>
      <c r="C17" s="12"/>
      <c r="D17" s="92">
        <v>20</v>
      </c>
      <c r="E17" s="94" t="s">
        <v>79</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51" customHeight="1" x14ac:dyDescent="0.25">
      <c r="A18" s="26">
        <v>5</v>
      </c>
      <c r="B18" s="90" t="s">
        <v>54</v>
      </c>
      <c r="C18" s="12"/>
      <c r="D18" s="92">
        <v>20</v>
      </c>
      <c r="E18" s="94" t="s">
        <v>79</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51" customHeight="1" x14ac:dyDescent="0.25">
      <c r="A19" s="26">
        <v>6</v>
      </c>
      <c r="B19" s="90" t="s">
        <v>55</v>
      </c>
      <c r="C19" s="12"/>
      <c r="D19" s="92">
        <v>2</v>
      </c>
      <c r="E19" s="94" t="s">
        <v>79</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51" customHeight="1" x14ac:dyDescent="0.25">
      <c r="A20" s="26">
        <v>7</v>
      </c>
      <c r="B20" s="91" t="s">
        <v>56</v>
      </c>
      <c r="C20" s="12"/>
      <c r="D20" s="92">
        <v>100</v>
      </c>
      <c r="E20" s="94" t="s">
        <v>79</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51" customHeight="1" x14ac:dyDescent="0.25">
      <c r="A21" s="26">
        <v>8</v>
      </c>
      <c r="B21" s="91" t="s">
        <v>57</v>
      </c>
      <c r="C21" s="12"/>
      <c r="D21" s="92">
        <v>60</v>
      </c>
      <c r="E21" s="94" t="s">
        <v>80</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51" customHeight="1" x14ac:dyDescent="0.25">
      <c r="A22" s="26">
        <v>9</v>
      </c>
      <c r="B22" s="91" t="s">
        <v>58</v>
      </c>
      <c r="C22" s="12"/>
      <c r="D22" s="92">
        <v>90</v>
      </c>
      <c r="E22" s="94" t="s">
        <v>79</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51" customHeight="1" x14ac:dyDescent="0.25">
      <c r="A23" s="26">
        <v>10</v>
      </c>
      <c r="B23" s="91" t="s">
        <v>59</v>
      </c>
      <c r="C23" s="12"/>
      <c r="D23" s="92">
        <v>60</v>
      </c>
      <c r="E23" s="94" t="s">
        <v>79</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51" customHeight="1" x14ac:dyDescent="0.25">
      <c r="A24" s="26">
        <v>11</v>
      </c>
      <c r="B24" s="91" t="s">
        <v>60</v>
      </c>
      <c r="C24" s="12"/>
      <c r="D24" s="92">
        <v>80</v>
      </c>
      <c r="E24" s="94" t="s">
        <v>79</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51" customHeight="1" x14ac:dyDescent="0.25">
      <c r="A25" s="26">
        <v>12</v>
      </c>
      <c r="B25" s="91" t="s">
        <v>61</v>
      </c>
      <c r="C25" s="12"/>
      <c r="D25" s="92">
        <v>15</v>
      </c>
      <c r="E25" s="94" t="s">
        <v>79</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51" customHeight="1" x14ac:dyDescent="0.25">
      <c r="A26" s="26">
        <v>13</v>
      </c>
      <c r="B26" s="91" t="s">
        <v>62</v>
      </c>
      <c r="C26" s="12"/>
      <c r="D26" s="92">
        <v>40</v>
      </c>
      <c r="E26" s="94" t="s">
        <v>79</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51" customHeight="1" x14ac:dyDescent="0.25">
      <c r="A27" s="26">
        <v>14</v>
      </c>
      <c r="B27" s="91" t="s">
        <v>63</v>
      </c>
      <c r="C27" s="12"/>
      <c r="D27" s="92">
        <v>60</v>
      </c>
      <c r="E27" s="94" t="s">
        <v>81</v>
      </c>
      <c r="F27" s="13"/>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51" customHeight="1" x14ac:dyDescent="0.25">
      <c r="A28" s="26">
        <v>15</v>
      </c>
      <c r="B28" s="91" t="s">
        <v>64</v>
      </c>
      <c r="C28" s="12"/>
      <c r="D28" s="92">
        <v>200</v>
      </c>
      <c r="E28" s="94" t="s">
        <v>78</v>
      </c>
      <c r="F28" s="13"/>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51" customHeight="1" x14ac:dyDescent="0.25">
      <c r="A29" s="26">
        <v>16</v>
      </c>
      <c r="B29" s="91" t="s">
        <v>65</v>
      </c>
      <c r="C29" s="12"/>
      <c r="D29" s="92">
        <v>40</v>
      </c>
      <c r="E29" s="94" t="s">
        <v>81</v>
      </c>
      <c r="F29" s="13"/>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51" customHeight="1" x14ac:dyDescent="0.25">
      <c r="A30" s="26">
        <v>17</v>
      </c>
      <c r="B30" s="91" t="s">
        <v>66</v>
      </c>
      <c r="C30" s="12"/>
      <c r="D30" s="92">
        <v>65</v>
      </c>
      <c r="E30" s="94" t="s">
        <v>79</v>
      </c>
      <c r="F30" s="13"/>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51" customHeight="1" x14ac:dyDescent="0.25">
      <c r="A31" s="26">
        <v>18</v>
      </c>
      <c r="B31" s="91" t="s">
        <v>67</v>
      </c>
      <c r="C31" s="12"/>
      <c r="D31" s="92">
        <v>30</v>
      </c>
      <c r="E31" s="94" t="s">
        <v>79</v>
      </c>
      <c r="F31" s="13"/>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51" customHeight="1" x14ac:dyDescent="0.25">
      <c r="A32" s="26">
        <v>19</v>
      </c>
      <c r="B32" s="91" t="s">
        <v>68</v>
      </c>
      <c r="C32" s="12"/>
      <c r="D32" s="92">
        <v>10</v>
      </c>
      <c r="E32" s="94" t="s">
        <v>81</v>
      </c>
      <c r="F32" s="13"/>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51" customHeight="1" x14ac:dyDescent="0.25">
      <c r="A33" s="26">
        <v>20</v>
      </c>
      <c r="B33" s="91" t="s">
        <v>69</v>
      </c>
      <c r="C33" s="12"/>
      <c r="D33" s="92">
        <v>10</v>
      </c>
      <c r="E33" s="94" t="s">
        <v>81</v>
      </c>
      <c r="F33" s="13"/>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51" customHeight="1" x14ac:dyDescent="0.25">
      <c r="A34" s="26">
        <v>21</v>
      </c>
      <c r="B34" s="91" t="s">
        <v>70</v>
      </c>
      <c r="C34" s="12"/>
      <c r="D34" s="92">
        <v>9</v>
      </c>
      <c r="E34" s="94" t="s">
        <v>81</v>
      </c>
      <c r="F34" s="13"/>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51" customHeight="1" x14ac:dyDescent="0.25">
      <c r="A35" s="26">
        <v>22</v>
      </c>
      <c r="B35" s="91" t="s">
        <v>71</v>
      </c>
      <c r="C35" s="12"/>
      <c r="D35" s="92">
        <v>10</v>
      </c>
      <c r="E35" s="94" t="s">
        <v>81</v>
      </c>
      <c r="F35" s="13"/>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51" customHeight="1" x14ac:dyDescent="0.25">
      <c r="A36" s="26">
        <v>23</v>
      </c>
      <c r="B36" s="91" t="s">
        <v>72</v>
      </c>
      <c r="C36" s="12"/>
      <c r="D36" s="92">
        <v>25</v>
      </c>
      <c r="E36" s="94" t="s">
        <v>81</v>
      </c>
      <c r="F36" s="13"/>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51" customHeight="1" x14ac:dyDescent="0.25">
      <c r="A37" s="26">
        <v>24</v>
      </c>
      <c r="B37" s="91" t="s">
        <v>73</v>
      </c>
      <c r="C37" s="12"/>
      <c r="D37" s="92">
        <v>60</v>
      </c>
      <c r="E37" s="94" t="s">
        <v>81</v>
      </c>
      <c r="F37" s="13"/>
      <c r="G37" s="11"/>
      <c r="H37" s="1">
        <f t="shared" si="13"/>
        <v>0</v>
      </c>
      <c r="I37" s="11"/>
      <c r="J37" s="1">
        <f t="shared" si="14"/>
        <v>0</v>
      </c>
      <c r="K37" s="1">
        <f t="shared" si="15"/>
        <v>0</v>
      </c>
      <c r="L37" s="1">
        <f t="shared" si="16"/>
        <v>0</v>
      </c>
      <c r="M37" s="1">
        <f t="shared" si="17"/>
        <v>0</v>
      </c>
      <c r="N37" s="1">
        <f t="shared" si="18"/>
        <v>0</v>
      </c>
      <c r="O37" s="27">
        <f t="shared" si="19"/>
        <v>0</v>
      </c>
    </row>
    <row r="38" spans="1:15" s="9" customFormat="1" ht="51" customHeight="1" x14ac:dyDescent="0.25">
      <c r="A38" s="26">
        <v>25</v>
      </c>
      <c r="B38" s="91" t="s">
        <v>74</v>
      </c>
      <c r="C38" s="12"/>
      <c r="D38" s="92">
        <v>60</v>
      </c>
      <c r="E38" s="94" t="s">
        <v>81</v>
      </c>
      <c r="F38" s="13"/>
      <c r="G38" s="11"/>
      <c r="H38" s="1">
        <f t="shared" si="13"/>
        <v>0</v>
      </c>
      <c r="I38" s="11"/>
      <c r="J38" s="1">
        <f t="shared" si="14"/>
        <v>0</v>
      </c>
      <c r="K38" s="1">
        <f t="shared" si="15"/>
        <v>0</v>
      </c>
      <c r="L38" s="1">
        <f t="shared" si="16"/>
        <v>0</v>
      </c>
      <c r="M38" s="1">
        <f t="shared" si="17"/>
        <v>0</v>
      </c>
      <c r="N38" s="1">
        <f t="shared" si="18"/>
        <v>0</v>
      </c>
      <c r="O38" s="27">
        <f t="shared" si="19"/>
        <v>0</v>
      </c>
    </row>
    <row r="39" spans="1:15" s="9" customFormat="1" ht="51" customHeight="1" x14ac:dyDescent="0.25">
      <c r="A39" s="26">
        <v>26</v>
      </c>
      <c r="B39" s="91" t="s">
        <v>75</v>
      </c>
      <c r="C39" s="12"/>
      <c r="D39" s="92">
        <v>70</v>
      </c>
      <c r="E39" s="94" t="s">
        <v>81</v>
      </c>
      <c r="F39" s="13"/>
      <c r="G39" s="11"/>
      <c r="H39" s="1">
        <f t="shared" si="13"/>
        <v>0</v>
      </c>
      <c r="I39" s="11"/>
      <c r="J39" s="1">
        <f t="shared" si="14"/>
        <v>0</v>
      </c>
      <c r="K39" s="1">
        <f t="shared" si="15"/>
        <v>0</v>
      </c>
      <c r="L39" s="1">
        <f t="shared" si="16"/>
        <v>0</v>
      </c>
      <c r="M39" s="1">
        <f t="shared" si="17"/>
        <v>0</v>
      </c>
      <c r="N39" s="1">
        <f t="shared" si="18"/>
        <v>0</v>
      </c>
      <c r="O39" s="27">
        <f t="shared" si="19"/>
        <v>0</v>
      </c>
    </row>
    <row r="40" spans="1:15" s="9" customFormat="1" ht="51" customHeight="1" x14ac:dyDescent="0.25">
      <c r="A40" s="26">
        <v>27</v>
      </c>
      <c r="B40" s="91" t="s">
        <v>76</v>
      </c>
      <c r="C40" s="12"/>
      <c r="D40" s="92">
        <v>70</v>
      </c>
      <c r="E40" s="94" t="s">
        <v>81</v>
      </c>
      <c r="F40" s="13"/>
      <c r="G40" s="11"/>
      <c r="H40" s="1">
        <f t="shared" si="13"/>
        <v>0</v>
      </c>
      <c r="I40" s="11"/>
      <c r="J40" s="1">
        <f t="shared" si="14"/>
        <v>0</v>
      </c>
      <c r="K40" s="1">
        <f t="shared" si="15"/>
        <v>0</v>
      </c>
      <c r="L40" s="1">
        <f t="shared" si="16"/>
        <v>0</v>
      </c>
      <c r="M40" s="1">
        <f t="shared" si="17"/>
        <v>0</v>
      </c>
      <c r="N40" s="1">
        <f t="shared" si="18"/>
        <v>0</v>
      </c>
      <c r="O40" s="27">
        <f t="shared" si="19"/>
        <v>0</v>
      </c>
    </row>
    <row r="41" spans="1:15" s="9" customFormat="1" ht="51" customHeight="1" thickBot="1" x14ac:dyDescent="0.3">
      <c r="A41" s="26">
        <v>28</v>
      </c>
      <c r="B41" s="91" t="s">
        <v>77</v>
      </c>
      <c r="C41" s="12"/>
      <c r="D41" s="92">
        <v>300</v>
      </c>
      <c r="E41" s="94" t="s">
        <v>81</v>
      </c>
      <c r="F41" s="13"/>
      <c r="G41" s="11"/>
      <c r="H41" s="1">
        <f t="shared" si="13"/>
        <v>0</v>
      </c>
      <c r="I41" s="11"/>
      <c r="J41" s="1">
        <f t="shared" si="14"/>
        <v>0</v>
      </c>
      <c r="K41" s="1">
        <f t="shared" si="15"/>
        <v>0</v>
      </c>
      <c r="L41" s="1">
        <f t="shared" si="16"/>
        <v>0</v>
      </c>
      <c r="M41" s="1">
        <f t="shared" si="17"/>
        <v>0</v>
      </c>
      <c r="N41" s="1">
        <f t="shared" si="18"/>
        <v>0</v>
      </c>
      <c r="O41" s="27">
        <f t="shared" si="19"/>
        <v>0</v>
      </c>
    </row>
    <row r="42" spans="1:15" s="9" customFormat="1" ht="42" customHeight="1" thickBot="1" x14ac:dyDescent="0.3">
      <c r="A42" s="76" t="s">
        <v>28</v>
      </c>
      <c r="B42" s="77"/>
      <c r="C42" s="77"/>
      <c r="D42" s="77"/>
      <c r="E42" s="77"/>
      <c r="F42" s="77"/>
      <c r="G42" s="77"/>
      <c r="H42" s="77"/>
      <c r="I42" s="77"/>
      <c r="J42" s="77"/>
      <c r="K42" s="77"/>
      <c r="L42" s="88" t="s">
        <v>29</v>
      </c>
      <c r="M42" s="89"/>
      <c r="N42" s="89"/>
      <c r="O42" s="35">
        <f>SUMIF(G:G,0%,L:L)+SUMIF(G:G,"",L:L)</f>
        <v>0</v>
      </c>
    </row>
    <row r="43" spans="1:15" s="9" customFormat="1" ht="39" customHeight="1" x14ac:dyDescent="0.25">
      <c r="A43" s="60" t="s">
        <v>30</v>
      </c>
      <c r="B43" s="61"/>
      <c r="C43" s="61"/>
      <c r="D43" s="61"/>
      <c r="E43" s="61"/>
      <c r="F43" s="61"/>
      <c r="G43" s="61"/>
      <c r="H43" s="61"/>
      <c r="I43" s="61"/>
      <c r="J43" s="61"/>
      <c r="K43" s="62"/>
      <c r="L43" s="82" t="s">
        <v>31</v>
      </c>
      <c r="M43" s="83"/>
      <c r="N43" s="83"/>
      <c r="O43" s="36">
        <f>SUMIF(G:G,5%,L:L)</f>
        <v>0</v>
      </c>
    </row>
    <row r="44" spans="1:15" s="9" customFormat="1" ht="30" customHeight="1" x14ac:dyDescent="0.25">
      <c r="A44" s="63"/>
      <c r="B44" s="64"/>
      <c r="C44" s="64"/>
      <c r="D44" s="64"/>
      <c r="E44" s="64"/>
      <c r="F44" s="64"/>
      <c r="G44" s="64"/>
      <c r="H44" s="64"/>
      <c r="I44" s="64"/>
      <c r="J44" s="64"/>
      <c r="K44" s="65"/>
      <c r="L44" s="82" t="s">
        <v>32</v>
      </c>
      <c r="M44" s="83"/>
      <c r="N44" s="83"/>
      <c r="O44" s="36">
        <f>SUMIF(G:G,19%,L:L)</f>
        <v>0</v>
      </c>
    </row>
    <row r="45" spans="1:15" s="9" customFormat="1" ht="30" customHeight="1" x14ac:dyDescent="0.25">
      <c r="A45" s="63"/>
      <c r="B45" s="64"/>
      <c r="C45" s="64"/>
      <c r="D45" s="64"/>
      <c r="E45" s="64"/>
      <c r="F45" s="64"/>
      <c r="G45" s="64"/>
      <c r="H45" s="64"/>
      <c r="I45" s="64"/>
      <c r="J45" s="64"/>
      <c r="K45" s="65"/>
      <c r="L45" s="84" t="s">
        <v>24</v>
      </c>
      <c r="M45" s="85"/>
      <c r="N45" s="85"/>
      <c r="O45" s="37">
        <f>SUM(O42:O44)</f>
        <v>0</v>
      </c>
    </row>
    <row r="46" spans="1:15" s="9" customFormat="1" ht="30" customHeight="1" x14ac:dyDescent="0.25">
      <c r="A46" s="63"/>
      <c r="B46" s="64"/>
      <c r="C46" s="64"/>
      <c r="D46" s="64"/>
      <c r="E46" s="64"/>
      <c r="F46" s="64"/>
      <c r="G46" s="64"/>
      <c r="H46" s="64"/>
      <c r="I46" s="64"/>
      <c r="J46" s="64"/>
      <c r="K46" s="65"/>
      <c r="L46" s="86" t="s">
        <v>33</v>
      </c>
      <c r="M46" s="87"/>
      <c r="N46" s="87"/>
      <c r="O46" s="38">
        <f>SUMIF(G:G,5%,M:M)</f>
        <v>0</v>
      </c>
    </row>
    <row r="47" spans="1:15" s="9" customFormat="1" ht="30" customHeight="1" x14ac:dyDescent="0.25">
      <c r="A47" s="63"/>
      <c r="B47" s="64"/>
      <c r="C47" s="64"/>
      <c r="D47" s="64"/>
      <c r="E47" s="64"/>
      <c r="F47" s="64"/>
      <c r="G47" s="64"/>
      <c r="H47" s="64"/>
      <c r="I47" s="64"/>
      <c r="J47" s="64"/>
      <c r="K47" s="65"/>
      <c r="L47" s="86" t="s">
        <v>34</v>
      </c>
      <c r="M47" s="87"/>
      <c r="N47" s="87"/>
      <c r="O47" s="38">
        <f>SUMIF(G:G,19%,M:M)</f>
        <v>0</v>
      </c>
    </row>
    <row r="48" spans="1:15" s="9" customFormat="1" ht="30" customHeight="1" x14ac:dyDescent="0.25">
      <c r="A48" s="63"/>
      <c r="B48" s="64"/>
      <c r="C48" s="64"/>
      <c r="D48" s="64"/>
      <c r="E48" s="64"/>
      <c r="F48" s="64"/>
      <c r="G48" s="64"/>
      <c r="H48" s="64"/>
      <c r="I48" s="64"/>
      <c r="J48" s="64"/>
      <c r="K48" s="65"/>
      <c r="L48" s="84" t="s">
        <v>35</v>
      </c>
      <c r="M48" s="85"/>
      <c r="N48" s="85"/>
      <c r="O48" s="37">
        <f>SUM(O46:O47)</f>
        <v>0</v>
      </c>
    </row>
    <row r="49" spans="1:17" s="9" customFormat="1" ht="30" customHeight="1" x14ac:dyDescent="0.25">
      <c r="A49" s="63"/>
      <c r="B49" s="64"/>
      <c r="C49" s="64"/>
      <c r="D49" s="64"/>
      <c r="E49" s="64"/>
      <c r="F49" s="64"/>
      <c r="G49" s="64"/>
      <c r="H49" s="64"/>
      <c r="I49" s="64"/>
      <c r="J49" s="64"/>
      <c r="K49" s="65"/>
      <c r="L49" s="82" t="s">
        <v>36</v>
      </c>
      <c r="M49" s="83"/>
      <c r="N49" s="83"/>
      <c r="O49" s="36">
        <f>SUMIF(I:I,8%,N:N)</f>
        <v>0</v>
      </c>
    </row>
    <row r="50" spans="1:17" s="9" customFormat="1" ht="37.5" customHeight="1" x14ac:dyDescent="0.25">
      <c r="A50" s="63"/>
      <c r="B50" s="64"/>
      <c r="C50" s="64"/>
      <c r="D50" s="64"/>
      <c r="E50" s="64"/>
      <c r="F50" s="64"/>
      <c r="G50" s="64"/>
      <c r="H50" s="64"/>
      <c r="I50" s="64"/>
      <c r="J50" s="64"/>
      <c r="K50" s="65"/>
      <c r="L50" s="80" t="s">
        <v>37</v>
      </c>
      <c r="M50" s="81"/>
      <c r="N50" s="81"/>
      <c r="O50" s="37">
        <f>SUM(O49)</f>
        <v>0</v>
      </c>
    </row>
    <row r="51" spans="1:17" s="9" customFormat="1" ht="32.25" customHeight="1" thickBot="1" x14ac:dyDescent="0.3">
      <c r="A51" s="66"/>
      <c r="B51" s="67"/>
      <c r="C51" s="67"/>
      <c r="D51" s="67"/>
      <c r="E51" s="67"/>
      <c r="F51" s="67"/>
      <c r="G51" s="67"/>
      <c r="H51" s="67"/>
      <c r="I51" s="67"/>
      <c r="J51" s="67"/>
      <c r="K51" s="68"/>
      <c r="L51" s="78" t="s">
        <v>38</v>
      </c>
      <c r="M51" s="79"/>
      <c r="N51" s="79"/>
      <c r="O51" s="39">
        <f>+O45+O48+O50</f>
        <v>0</v>
      </c>
    </row>
    <row r="53" spans="1:17" ht="50.1" customHeight="1" thickBot="1" x14ac:dyDescent="0.3">
      <c r="B53" s="69"/>
      <c r="C53" s="69"/>
    </row>
    <row r="54" spans="1:17" x14ac:dyDescent="0.25">
      <c r="B54" s="47" t="s">
        <v>39</v>
      </c>
      <c r="C54" s="47"/>
    </row>
    <row r="55" spans="1:17" ht="15" customHeight="1" x14ac:dyDescent="0.25">
      <c r="M55" s="41"/>
      <c r="N55" s="42"/>
      <c r="O55" s="43"/>
    </row>
    <row r="56" spans="1:17" ht="15.75" customHeight="1" x14ac:dyDescent="0.25">
      <c r="M56" s="41"/>
      <c r="N56" s="42"/>
      <c r="O56" s="43"/>
    </row>
    <row r="57" spans="1:17" ht="15" customHeight="1" x14ac:dyDescent="0.25">
      <c r="A57" s="10" t="s">
        <v>40</v>
      </c>
      <c r="M57" s="41"/>
      <c r="N57" s="42"/>
      <c r="O57" s="43"/>
    </row>
    <row r="58" spans="1:17" x14ac:dyDescent="0.25">
      <c r="A58" s="46" t="s">
        <v>41</v>
      </c>
      <c r="B58" s="46"/>
      <c r="C58" s="46"/>
      <c r="D58" s="46"/>
      <c r="E58" s="46"/>
      <c r="F58" s="46"/>
      <c r="G58" s="46"/>
      <c r="H58" s="46"/>
      <c r="I58" s="46"/>
      <c r="J58" s="46"/>
      <c r="K58" s="46"/>
      <c r="L58" s="46"/>
      <c r="M58" s="46"/>
      <c r="N58" s="46"/>
      <c r="O58" s="46"/>
      <c r="P58" s="2"/>
      <c r="Q58" s="2"/>
    </row>
    <row r="59" spans="1:17" ht="15" customHeight="1" x14ac:dyDescent="0.25">
      <c r="A59" s="45" t="s">
        <v>42</v>
      </c>
      <c r="B59" s="45"/>
      <c r="C59" s="45"/>
      <c r="D59" s="45"/>
      <c r="E59" s="45"/>
      <c r="F59" s="45"/>
      <c r="G59" s="45"/>
      <c r="H59" s="45"/>
      <c r="I59" s="45"/>
      <c r="J59" s="45"/>
      <c r="K59" s="45"/>
      <c r="L59" s="45"/>
      <c r="M59" s="45"/>
      <c r="N59" s="45"/>
      <c r="O59" s="45"/>
      <c r="P59" s="40"/>
      <c r="Q59" s="40"/>
    </row>
    <row r="60" spans="1:17" x14ac:dyDescent="0.25">
      <c r="A60" s="44" t="s">
        <v>43</v>
      </c>
      <c r="B60" s="44"/>
      <c r="C60" s="44"/>
      <c r="D60" s="44"/>
      <c r="E60" s="44"/>
      <c r="F60" s="44"/>
      <c r="G60" s="44"/>
      <c r="H60" s="44"/>
      <c r="I60" s="44"/>
      <c r="J60" s="44"/>
      <c r="K60" s="44"/>
      <c r="L60" s="44"/>
      <c r="M60" s="44"/>
      <c r="N60" s="44"/>
      <c r="O60" s="44"/>
      <c r="P60" s="5"/>
      <c r="Q60" s="5"/>
    </row>
    <row r="61" spans="1:17" x14ac:dyDescent="0.25">
      <c r="A61" s="44" t="s">
        <v>44</v>
      </c>
      <c r="B61" s="44"/>
      <c r="C61" s="44"/>
      <c r="D61" s="44"/>
      <c r="E61" s="44"/>
      <c r="F61" s="44"/>
      <c r="G61" s="44"/>
      <c r="H61" s="44"/>
      <c r="I61" s="44"/>
      <c r="J61" s="44"/>
      <c r="K61" s="44"/>
      <c r="L61" s="44"/>
      <c r="M61" s="44"/>
      <c r="N61" s="44"/>
      <c r="O61" s="44"/>
      <c r="P61" s="5"/>
      <c r="Q61" s="5"/>
    </row>
    <row r="62" spans="1:17" x14ac:dyDescent="0.25">
      <c r="K62" s="2"/>
      <c r="L62" s="2"/>
      <c r="M62" s="2"/>
      <c r="N62" s="2"/>
    </row>
    <row r="104" spans="11:15" s="2" customFormat="1" x14ac:dyDescent="0.25">
      <c r="K104" s="4"/>
      <c r="L104" s="4"/>
      <c r="M104" s="4"/>
      <c r="N104" s="4"/>
      <c r="O104" s="4"/>
    </row>
    <row r="105" spans="11:15" s="2" customFormat="1" x14ac:dyDescent="0.25">
      <c r="K105" s="4"/>
      <c r="L105" s="4"/>
      <c r="M105" s="4"/>
      <c r="N105" s="4"/>
      <c r="O105" s="4"/>
    </row>
    <row r="106" spans="11:15" s="2" customFormat="1" x14ac:dyDescent="0.25">
      <c r="K106" s="4"/>
      <c r="L106" s="4"/>
      <c r="M106" s="4"/>
      <c r="N106" s="4"/>
      <c r="O106" s="4"/>
    </row>
    <row r="107" spans="11:15" s="2" customFormat="1" x14ac:dyDescent="0.25">
      <c r="K107" s="4"/>
      <c r="L107" s="4"/>
      <c r="M107" s="4"/>
      <c r="N107" s="4"/>
      <c r="O107" s="4"/>
    </row>
  </sheetData>
  <sheetProtection sheet="1" selectLockedCells="1"/>
  <mergeCells count="35">
    <mergeCell ref="L46:N46"/>
    <mergeCell ref="L45:N45"/>
    <mergeCell ref="L44:N44"/>
    <mergeCell ref="L43:N43"/>
    <mergeCell ref="L42:N42"/>
    <mergeCell ref="L51:N51"/>
    <mergeCell ref="L50:N50"/>
    <mergeCell ref="L49:N49"/>
    <mergeCell ref="L48:N48"/>
    <mergeCell ref="L47:N47"/>
    <mergeCell ref="A43:K51"/>
    <mergeCell ref="F9:I9"/>
    <mergeCell ref="B53:C53"/>
    <mergeCell ref="A9:B11"/>
    <mergeCell ref="D9:E9"/>
    <mergeCell ref="D11:E11"/>
    <mergeCell ref="A42:K42"/>
    <mergeCell ref="M11:N11"/>
    <mergeCell ref="M9:N9"/>
    <mergeCell ref="K9:L9"/>
    <mergeCell ref="K11:L11"/>
    <mergeCell ref="F11:I11"/>
    <mergeCell ref="A2:A5"/>
    <mergeCell ref="B2:M2"/>
    <mergeCell ref="N2:O2"/>
    <mergeCell ref="B3:M3"/>
    <mergeCell ref="N3:O3"/>
    <mergeCell ref="B4:M5"/>
    <mergeCell ref="N4:O4"/>
    <mergeCell ref="N5:O5"/>
    <mergeCell ref="A61:O61"/>
    <mergeCell ref="A60:O60"/>
    <mergeCell ref="A59:O59"/>
    <mergeCell ref="A58:O58"/>
    <mergeCell ref="B54:C5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41">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G14:G41</xm:sqref>
        </x14:dataValidation>
        <x14:dataValidation type="list" allowBlank="1" showInputMessage="1" showErrorMessage="1">
          <x14:formula1>
            <xm:f>Cálculos!$F$7:$F$8</xm:f>
          </x14:formula1>
          <xm:sqref>I14:I41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11</v>
      </c>
      <c r="D6" s="28" t="s">
        <v>45</v>
      </c>
      <c r="F6" s="31" t="s">
        <v>46</v>
      </c>
    </row>
    <row r="7" spans="2:6" x14ac:dyDescent="0.25">
      <c r="B7" s="2" t="s">
        <v>47</v>
      </c>
      <c r="D7" s="29">
        <v>0</v>
      </c>
      <c r="F7" s="32">
        <v>0.08</v>
      </c>
    </row>
    <row r="8" spans="2:6" x14ac:dyDescent="0.25">
      <c r="B8" s="2" t="s">
        <v>48</v>
      </c>
      <c r="D8" s="29">
        <v>0.05</v>
      </c>
      <c r="F8" s="33">
        <v>0</v>
      </c>
    </row>
    <row r="9" spans="2:6" x14ac:dyDescent="0.25">
      <c r="B9" s="2" t="s">
        <v>49</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openxmlformats.org/package/2006/metadata/core-properties"/>
    <ds:schemaRef ds:uri="033ad272-30b9-4ef5-8993-d599696aceaf"/>
    <ds:schemaRef ds:uri="http://schemas.microsoft.com/office/2006/documentManagement/types"/>
    <ds:schemaRef ds:uri="f4c7b093-5b35-4986-811a-7e126fc00b63"/>
    <ds:schemaRef ds:uri="http://purl.org/dc/elements/1.1/"/>
    <ds:schemaRef ds:uri="http://purl.org/dc/terms/"/>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E5C0EFC3-E216-44CB-BD66-9BA91BFB1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2024-05-17T21:56:47Z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