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nini_ucundinamarca_edu_co/Documents/INVITACIONES PÚBLICAS 2024/U-CD-061 CERCA ELÉCTRICA/ANEXOS/"/>
    </mc:Choice>
  </mc:AlternateContent>
  <bookViews>
    <workbookView xWindow="0" yWindow="0" windowWidth="20490" windowHeight="720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<sst xmlns="http://schemas.openxmlformats.org/spreadsheetml/2006/main" count="98" uniqueCount="83">
  <si>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</si>
  <si>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</si>
  <si>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</si>
  <si>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</si>
  <si>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</si>
  <si>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</si>
  <si>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</si>
  <si>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</si>
  <si>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</si>
  <si>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</si>
  <si>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</si>
  <si>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</si>
  <si>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</si>
  <si>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</si>
  <si>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</si>
  <si>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</si>
  <si>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</si>
  <si>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</si>
  <si>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</si>
  <si>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</si>
  <si>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</si>
  <si>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</si>
  <si>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</si>
  <si>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</si>
  <si>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</si>
  <si>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</si>
  <si>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</si>
  <si>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</si>
  <si>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</si>
  <si>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</si>
  <si>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</si>
  <si>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</si>
  <si>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</si>
  <si>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</si>
  <si>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</si>
  <si>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</si>
  <si>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</si>
  <si>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</si>
  <si>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</si>
  <si>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</si>
  <si>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</si>
  <si>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</si>
  <si>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</si>
  <si>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</si>
  <si>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</si>
  <si>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</si>
  <si>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</si>
  <si>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</si>
  <si>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</si>
  <si>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</si>
  <si>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</si>
  <si>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</si>
  <si>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</si>
  <si>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</si>
  <si>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</si>
  <si>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</si>
  <si>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</si>
  <si>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</si>
  <si>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</si>
  <si>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</si>
  <si>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</si>
  <si>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</si>
  <si>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</si>
  <si>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</si>
  <si>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</si>
  <si>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</si>
  <si>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</si>
  <si>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</si>
  <si>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</si>
  <si>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</si>
  <si>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</si>
  <si>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</si>
  <si>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</si>
  <si>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</si>
  <si>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</si>
  <si>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</si>
  <si>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</si>
  <si>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</si>
  <si>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</si>
  <si>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</si>
  <si>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</si>
  <si>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</si>
  <si>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Kit solar Cerca eléctrica que incluya: caja o gabinete metálico, impulsor o energizador con alcance de 100km con Voltaje de entrada (V): 110 V AC – 220 V AC / 12VDC, Voltaje de salida pulsante 16.000 V, Resistencia estándar: 500 ohmios, de baja impedancia. Panel solar de 60W, batería recargable 12V 35A, regulador de energía 15V 10A y Varilla Copperweld 14 28mm x 1.50m de Cobre Macizo.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</si>
</sst>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zoomScale="70" zoomScaleNormal="70" zoomScaleSheetLayoutView="70" zoomScalePageLayoutView="55" workbookViewId="0">
      <selection activeCell="F9" sqref="F9:I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46.25" customHeight="1" thickBot="1" x14ac:dyDescent="0.3">
      <c r="A14" s="26">
        <v>1</v>
      </c>
      <c r="B14" s="58" t="s">
        <v>82</v>
      </c>
      <c r="C14" s="12"/>
      <c r="D14" s="57">
        <v>2</v>
      </c>
      <c r="E14" s="57"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5">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6">
        <f>SUMIF(G:G,5%,L:L)</f>
        <v>0</v>
      </c>
    </row>
    <row r="17" spans="1:17" s="9" customFormat="1" ht="30" customHeight="1" x14ac:dyDescent="0.25">
      <c r="A17" s="78"/>
      <c r="B17" s="79"/>
      <c r="C17" s="79"/>
      <c r="D17" s="79"/>
      <c r="E17" s="79"/>
      <c r="F17" s="79"/>
      <c r="G17" s="79"/>
      <c r="H17" s="79"/>
      <c r="I17" s="79"/>
      <c r="J17" s="79"/>
      <c r="K17" s="80"/>
      <c r="L17" s="97" t="s">
        <v>29</v>
      </c>
      <c r="M17" s="98"/>
      <c r="N17" s="98"/>
      <c r="O17" s="36">
        <f>SUMIF(G:G,19%,L:L)</f>
        <v>0</v>
      </c>
    </row>
    <row r="18" spans="1:17" s="9" customFormat="1" ht="30" customHeight="1" x14ac:dyDescent="0.25">
      <c r="A18" s="78"/>
      <c r="B18" s="79"/>
      <c r="C18" s="79"/>
      <c r="D18" s="79"/>
      <c r="E18" s="79"/>
      <c r="F18" s="79"/>
      <c r="G18" s="79"/>
      <c r="H18" s="79"/>
      <c r="I18" s="79"/>
      <c r="J18" s="79"/>
      <c r="K18" s="80"/>
      <c r="L18" s="99" t="s">
        <v>22</v>
      </c>
      <c r="M18" s="100"/>
      <c r="N18" s="100"/>
      <c r="O18" s="37">
        <f>SUM(O15:O17)</f>
        <v>0</v>
      </c>
    </row>
    <row r="19" spans="1:17" s="9" customFormat="1" ht="30" customHeight="1" x14ac:dyDescent="0.25">
      <c r="A19" s="78"/>
      <c r="B19" s="79"/>
      <c r="C19" s="79"/>
      <c r="D19" s="79"/>
      <c r="E19" s="79"/>
      <c r="F19" s="79"/>
      <c r="G19" s="79"/>
      <c r="H19" s="79"/>
      <c r="I19" s="79"/>
      <c r="J19" s="79"/>
      <c r="K19" s="80"/>
      <c r="L19" s="101" t="s">
        <v>30</v>
      </c>
      <c r="M19" s="102"/>
      <c r="N19" s="102"/>
      <c r="O19" s="38">
        <f>SUMIF(G:G,5%,M:M)</f>
        <v>0</v>
      </c>
    </row>
    <row r="20" spans="1:17" s="9" customFormat="1" ht="30" customHeight="1" x14ac:dyDescent="0.25">
      <c r="A20" s="78"/>
      <c r="B20" s="79"/>
      <c r="C20" s="79"/>
      <c r="D20" s="79"/>
      <c r="E20" s="79"/>
      <c r="F20" s="79"/>
      <c r="G20" s="79"/>
      <c r="H20" s="79"/>
      <c r="I20" s="79"/>
      <c r="J20" s="79"/>
      <c r="K20" s="80"/>
      <c r="L20" s="101" t="s">
        <v>31</v>
      </c>
      <c r="M20" s="102"/>
      <c r="N20" s="102"/>
      <c r="O20" s="38">
        <f>SUMIF(G:G,19%,M:M)</f>
        <v>0</v>
      </c>
    </row>
    <row r="21" spans="1:17" s="9" customFormat="1" ht="30" customHeight="1" x14ac:dyDescent="0.25">
      <c r="A21" s="78"/>
      <c r="B21" s="79"/>
      <c r="C21" s="79"/>
      <c r="D21" s="79"/>
      <c r="E21" s="79"/>
      <c r="F21" s="79"/>
      <c r="G21" s="79"/>
      <c r="H21" s="79"/>
      <c r="I21" s="79"/>
      <c r="J21" s="79"/>
      <c r="K21" s="80"/>
      <c r="L21" s="99" t="s">
        <v>32</v>
      </c>
      <c r="M21" s="100"/>
      <c r="N21" s="100"/>
      <c r="O21" s="37">
        <f>SUM(O19:O20)</f>
        <v>0</v>
      </c>
    </row>
    <row r="22" spans="1:17" s="9" customFormat="1" ht="30" customHeight="1" x14ac:dyDescent="0.25">
      <c r="A22" s="78"/>
      <c r="B22" s="79"/>
      <c r="C22" s="79"/>
      <c r="D22" s="79"/>
      <c r="E22" s="79"/>
      <c r="F22" s="79"/>
      <c r="G22" s="79"/>
      <c r="H22" s="79"/>
      <c r="I22" s="79"/>
      <c r="J22" s="79"/>
      <c r="K22" s="80"/>
      <c r="L22" s="97" t="s">
        <v>33</v>
      </c>
      <c r="M22" s="98"/>
      <c r="N22" s="98"/>
      <c r="O22" s="36">
        <f>SUMIF(I:I,8%,N:N)</f>
        <v>0</v>
      </c>
    </row>
    <row r="23" spans="1:17" s="9" customFormat="1" ht="37.5" customHeight="1" x14ac:dyDescent="0.25">
      <c r="A23" s="78"/>
      <c r="B23" s="79"/>
      <c r="C23" s="79"/>
      <c r="D23" s="79"/>
      <c r="E23" s="79"/>
      <c r="F23" s="79"/>
      <c r="G23" s="79"/>
      <c r="H23" s="79"/>
      <c r="I23" s="79"/>
      <c r="J23" s="79"/>
      <c r="K23" s="80"/>
      <c r="L23" s="95" t="s">
        <v>34</v>
      </c>
      <c r="M23" s="96"/>
      <c r="N23" s="96"/>
      <c r="O23" s="37">
        <f>SUM(O22)</f>
        <v>0</v>
      </c>
    </row>
    <row r="24" spans="1:17" s="9" customFormat="1" ht="32.25" customHeight="1" thickBot="1" x14ac:dyDescent="0.3">
      <c r="A24" s="81"/>
      <c r="B24" s="82"/>
      <c r="C24" s="82"/>
      <c r="D24" s="82"/>
      <c r="E24" s="82"/>
      <c r="F24" s="82"/>
      <c r="G24" s="82"/>
      <c r="H24" s="82"/>
      <c r="I24" s="82"/>
      <c r="J24" s="82"/>
      <c r="K24" s="83"/>
      <c r="L24" s="93" t="s">
        <v>35</v>
      </c>
      <c r="M24" s="94"/>
      <c r="N24" s="94"/>
      <c r="O24" s="39">
        <f>+O18+O21+O23</f>
        <v>0</v>
      </c>
    </row>
    <row r="26" spans="1:17" ht="50.1" customHeight="1" thickBot="1" x14ac:dyDescent="0.3">
      <c r="B26" s="84"/>
      <c r="C26" s="84"/>
    </row>
    <row r="27" spans="1:17" x14ac:dyDescent="0.25">
      <c r="B27" s="62" t="s">
        <v>36</v>
      </c>
      <c r="C27" s="62"/>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0"/>
      <c r="Q32" s="40"/>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peegjEokyflpj8tmUDkjwOt9F6sDYDLNtIM/8y3ckq904SMtCwQ23A+avwhCh2vA6vT97KkxfRUGMp8TIe7IcA==" saltValue="bzf9w02BuOVyz9fa/2WK+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schemas.microsoft.com/office/2006/metadata/properties"/>
    <ds:schemaRef ds:uri="http://schemas.microsoft.com/office/2006/documentManagement/types"/>
    <ds:schemaRef ds:uri="http://purl.org/dc/terms/"/>
    <ds:schemaRef ds:uri="http://purl.org/dc/elements/1.1/"/>
    <ds:schemaRef ds:uri="39f7a895-868e-4739-ab10-589c64175fbd"/>
    <ds:schemaRef ds:uri="http://www.w3.org/XML/1998/namespace"/>
    <ds:schemaRef ds:uri="632c1e4e-69c6-4d1f-81a1-009441d464e5"/>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cp:lastPrinted>2024-07-22T22:04:40Z</cp:lastPrinted>
  <dcterms:created xsi:type="dcterms:W3CDTF">2017-04-28T13:22:52Z</dcterms:created>
  <dcterms:modified xsi:type="dcterms:W3CDTF">2024-11-22T16:59:34Z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