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54 VIDRIERÍA LABORATORIOS/"/>
    </mc:Choice>
  </mc:AlternateContent>
  <xr:revisionPtr revIDLastSave="5" documentId="8_{A7A09A92-73FA-41C4-86BA-F388F1FA9E50}" xr6:coauthVersionLast="47" xr6:coauthVersionMax="47" xr10:uidLastSave="{6121FA69-E36B-4EDF-AEE0-3FEB15828A0F}"/>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7" l="1"/>
  <c r="J22" i="7"/>
  <c r="H22" i="7"/>
  <c r="K22" i="7" s="1"/>
  <c r="L21" i="7"/>
  <c r="J21" i="7"/>
  <c r="H21" i="7"/>
  <c r="K21" i="7" s="1"/>
  <c r="L20" i="7"/>
  <c r="J20" i="7"/>
  <c r="H20" i="7"/>
  <c r="K20" i="7" s="1"/>
  <c r="L19" i="7"/>
  <c r="M19" i="7" s="1"/>
  <c r="K19" i="7"/>
  <c r="J19" i="7"/>
  <c r="H19" i="7"/>
  <c r="L18" i="7"/>
  <c r="J18" i="7"/>
  <c r="H18" i="7"/>
  <c r="K18" i="7" s="1"/>
  <c r="L17" i="7"/>
  <c r="J17" i="7"/>
  <c r="H17" i="7"/>
  <c r="K17" i="7" s="1"/>
  <c r="L16" i="7"/>
  <c r="J16" i="7"/>
  <c r="H16" i="7"/>
  <c r="K16" i="7" s="1"/>
  <c r="L15" i="7"/>
  <c r="J15" i="7"/>
  <c r="H15" i="7"/>
  <c r="K15" i="7" s="1"/>
  <c r="N19" i="7" l="1"/>
  <c r="O19" i="7" s="1"/>
  <c r="M22" i="7"/>
  <c r="N22" i="7"/>
  <c r="O22" i="7" s="1"/>
  <c r="M21" i="7"/>
  <c r="N21" i="7"/>
  <c r="O21" i="7" s="1"/>
  <c r="M20" i="7"/>
  <c r="N20" i="7"/>
  <c r="M18" i="7"/>
  <c r="N18" i="7"/>
  <c r="M17" i="7"/>
  <c r="N17" i="7"/>
  <c r="M16" i="7"/>
  <c r="N16" i="7"/>
  <c r="O16" i="7" s="1"/>
  <c r="M15" i="7"/>
  <c r="N15" i="7"/>
  <c r="O15" i="7" s="1"/>
  <c r="O17" i="7" l="1"/>
  <c r="O18" i="7"/>
  <c r="O20" i="7"/>
  <c r="L14" i="7" l="1"/>
  <c r="J14" i="7"/>
  <c r="H14" i="7"/>
  <c r="K14" i="7" l="1"/>
  <c r="M14" i="7"/>
  <c r="N14" i="7"/>
  <c r="O14" i="7" l="1"/>
  <c r="O27" i="7" l="1"/>
  <c r="O28" i="7"/>
  <c r="O25" i="7"/>
  <c r="O24" i="7"/>
  <c r="O23" i="7" l="1"/>
  <c r="O26" i="7" s="1"/>
  <c r="O29" i="7"/>
  <c r="O30" i="7" l="1"/>
  <c r="O31" i="7" s="1"/>
  <c r="O32" i="7" s="1"/>
</calcChain>
</file>

<file path=xl/sharedStrings.xml><?xml version="1.0" encoding="utf-8"?>
<sst xmlns="http://schemas.openxmlformats.org/spreadsheetml/2006/main" count="70" uniqueCount="62">
  <si>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</si>
  <si>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</si>
  <si>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</si>
  <si>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</si>
  <si>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</si>
  <si>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</si>
  <si>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</si>
  <si>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</si>
  <si>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</si>
  <si>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</si>
  <si>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</si>
  <si>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</si>
  <si>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</si>
  <si>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</si>
  <si>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</si>
  <si>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</si>
  <si>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</si>
  <si>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</si>
  <si>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</si>
  <si>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</si>
  <si>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</si>
  <si>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</si>
  <si>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</si>
  <si>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</si>
  <si>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</si>
  <si>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</si>
  <si>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</si>
  <si>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</si>
  <si>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</si>
  <si>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</si>
  <si>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</si>
  <si>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</si>
  <si>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</si>
  <si>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</si>
  <si>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</si>
  <si>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</si>
  <si>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</si>
  <si>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</si>
  <si>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</si>
  <si>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</si>
  <si>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</si>
  <si>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</si>
  <si>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</si>
  <si>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</si>
  <si>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</si>
  <si>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</si>
  <si>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</si>
  <si>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</si>
  <si>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</si>
  <si>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32.1-41.1</t>
  </si>
  <si>
    <t>UNIDAD</t>
  </si>
  <si>
    <t>Laminillas cubreobjetos de medidas 24 x 60 mm presentación caja x 100 unidades</t>
  </si>
  <si>
    <t>Cámara de neubauer con línea brillante y fondo oscuro</t>
  </si>
  <si>
    <t>Crisol de vidrio P2 para extractor de fibra. Caja por 6 unidades</t>
  </si>
  <si>
    <t>Vaso de extracción de 56 mm x 120 mm para extractor por solventes VELP SER 158. Caja por 3 unidades </t>
  </si>
  <si>
    <t>Frasco de vidrio transparente  de 4 Lts  boca ancha con tapa metalica </t>
  </si>
  <si>
    <t>Frascos de vidrio trasparente redondo de 200 ml con tapa metalica ancha  </t>
  </si>
  <si>
    <t>Laminas porta objetos de 25,4 x 76,2 mm. caja por 50 laminas </t>
  </si>
  <si>
    <t>Tubos capilares de 0.9 mm de diámetro interno, 1.2 mm de diámetro externo y 75 mm de longitud. Frasco por 100 unidades</t>
  </si>
  <si>
    <t>Frasco para laboratorio fabricado en vidrio borosilicato 3.3, con rosca DIN, graduado, con tapa rosca azul PP. Autoclavable. Capacidad 2000 ml</t>
  </si>
  <si>
    <t>CAJA</t>
  </si>
  <si>
    <t>FRASCO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</si>
</sst>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zoomScale="70" zoomScaleNormal="70" zoomScaleSheetLayoutView="70" zoomScalePageLayoutView="55" workbookViewId="0">
      <selection activeCell="T21" sqref="T21"/>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45</v>
      </c>
      <c r="O5" s="87"/>
    </row>
    <row r="7" spans="1:15" x14ac:dyDescent="0.25">
      <c r="A7" s="15" t="s">
        <v>4</v>
      </c>
    </row>
    <row r="8" spans="1:15" ht="9.9499999999999993" customHeight="1" x14ac:dyDescent="0.25">
      <c r="A8" s="1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7"/>
      <c r="E10" s="18"/>
      <c r="F10" s="18"/>
      <c r="M10" s="18"/>
      <c r="N10" s="1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28.5" x14ac:dyDescent="0.2">
      <c r="A14" s="44">
        <v>1</v>
      </c>
      <c r="B14" s="45" t="s">
        <v>51</v>
      </c>
      <c r="C14" s="3"/>
      <c r="D14" s="43">
        <v>10</v>
      </c>
      <c r="E14" s="43" t="s">
        <v>60</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x14ac:dyDescent="0.2">
      <c r="A15" s="44">
        <v>2</v>
      </c>
      <c r="B15" s="45" t="s">
        <v>52</v>
      </c>
      <c r="C15" s="3"/>
      <c r="D15" s="43">
        <v>4</v>
      </c>
      <c r="E15" s="43" t="s">
        <v>50</v>
      </c>
      <c r="F15" s="3"/>
      <c r="G15" s="2">
        <v>0</v>
      </c>
      <c r="H15" s="36">
        <f t="shared" ref="H15:H22" si="7">+ROUND(F15*G15,0)</f>
        <v>0</v>
      </c>
      <c r="I15" s="2">
        <v>0</v>
      </c>
      <c r="J15" s="36">
        <f t="shared" ref="J15:J22" si="8">ROUND(F15*I15,0)</f>
        <v>0</v>
      </c>
      <c r="K15" s="36">
        <f t="shared" ref="K15:K22" si="9">ROUND(F15+H15+J15,0)</f>
        <v>0</v>
      </c>
      <c r="L15" s="36">
        <f t="shared" ref="L15:L22" si="10">ROUND(F15*D15,0)</f>
        <v>0</v>
      </c>
      <c r="M15" s="36">
        <f t="shared" ref="M15:M22" si="11">ROUND(L15*G15,0)</f>
        <v>0</v>
      </c>
      <c r="N15" s="36">
        <f t="shared" ref="N15:N22" si="12">ROUND(L15*I15,0)</f>
        <v>0</v>
      </c>
      <c r="O15" s="37">
        <f t="shared" ref="O15:O22" si="13">ROUND(L15+N15+M15,0)</f>
        <v>0</v>
      </c>
    </row>
    <row r="16" spans="1:15" s="26" customFormat="1" ht="28.5" x14ac:dyDescent="0.2">
      <c r="A16" s="44">
        <v>3</v>
      </c>
      <c r="B16" s="45" t="s">
        <v>53</v>
      </c>
      <c r="C16" s="3"/>
      <c r="D16" s="43">
        <v>1</v>
      </c>
      <c r="E16" s="43" t="s">
        <v>60</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28.5" x14ac:dyDescent="0.2">
      <c r="A17" s="44">
        <v>4</v>
      </c>
      <c r="B17" s="45" t="s">
        <v>54</v>
      </c>
      <c r="C17" s="3"/>
      <c r="D17" s="43">
        <v>1</v>
      </c>
      <c r="E17" s="43" t="s">
        <v>60</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ht="28.5" x14ac:dyDescent="0.2">
      <c r="A18" s="44">
        <v>5</v>
      </c>
      <c r="B18" s="45" t="s">
        <v>55</v>
      </c>
      <c r="C18" s="3"/>
      <c r="D18" s="43">
        <v>10</v>
      </c>
      <c r="E18" s="43" t="s">
        <v>50</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ht="28.5" x14ac:dyDescent="0.2">
      <c r="A19" s="44">
        <v>6</v>
      </c>
      <c r="B19" s="45" t="s">
        <v>56</v>
      </c>
      <c r="C19" s="3"/>
      <c r="D19" s="43">
        <v>20</v>
      </c>
      <c r="E19" s="43" t="s">
        <v>50</v>
      </c>
      <c r="F19" s="3"/>
      <c r="G19" s="2">
        <v>0</v>
      </c>
      <c r="H19" s="36">
        <f t="shared" si="7"/>
        <v>0</v>
      </c>
      <c r="I19" s="2">
        <v>0</v>
      </c>
      <c r="J19" s="36">
        <f t="shared" si="8"/>
        <v>0</v>
      </c>
      <c r="K19" s="36">
        <f t="shared" si="9"/>
        <v>0</v>
      </c>
      <c r="L19" s="36">
        <f t="shared" si="10"/>
        <v>0</v>
      </c>
      <c r="M19" s="36">
        <f t="shared" si="11"/>
        <v>0</v>
      </c>
      <c r="N19" s="36">
        <f t="shared" si="12"/>
        <v>0</v>
      </c>
      <c r="O19" s="37">
        <f t="shared" si="13"/>
        <v>0</v>
      </c>
    </row>
    <row r="20" spans="1:15" s="26" customFormat="1" ht="28.5" x14ac:dyDescent="0.2">
      <c r="A20" s="44">
        <v>7</v>
      </c>
      <c r="B20" s="45" t="s">
        <v>57</v>
      </c>
      <c r="C20" s="3"/>
      <c r="D20" s="43">
        <v>10</v>
      </c>
      <c r="E20" s="43" t="s">
        <v>60</v>
      </c>
      <c r="F20" s="3"/>
      <c r="G20" s="2">
        <v>0</v>
      </c>
      <c r="H20" s="36">
        <f t="shared" si="7"/>
        <v>0</v>
      </c>
      <c r="I20" s="2">
        <v>0</v>
      </c>
      <c r="J20" s="36">
        <f t="shared" si="8"/>
        <v>0</v>
      </c>
      <c r="K20" s="36">
        <f t="shared" si="9"/>
        <v>0</v>
      </c>
      <c r="L20" s="36">
        <f t="shared" si="10"/>
        <v>0</v>
      </c>
      <c r="M20" s="36">
        <f t="shared" si="11"/>
        <v>0</v>
      </c>
      <c r="N20" s="36">
        <f t="shared" si="12"/>
        <v>0</v>
      </c>
      <c r="O20" s="37">
        <f t="shared" si="13"/>
        <v>0</v>
      </c>
    </row>
    <row r="21" spans="1:15" s="26" customFormat="1" ht="42.75" x14ac:dyDescent="0.2">
      <c r="A21" s="44">
        <v>8</v>
      </c>
      <c r="B21" s="45" t="s">
        <v>58</v>
      </c>
      <c r="C21" s="3"/>
      <c r="D21" s="43">
        <v>10</v>
      </c>
      <c r="E21" s="43" t="s">
        <v>61</v>
      </c>
      <c r="F21" s="3"/>
      <c r="G21" s="2">
        <v>0</v>
      </c>
      <c r="H21" s="36">
        <f t="shared" si="7"/>
        <v>0</v>
      </c>
      <c r="I21" s="2">
        <v>0</v>
      </c>
      <c r="J21" s="36">
        <f t="shared" si="8"/>
        <v>0</v>
      </c>
      <c r="K21" s="36">
        <f t="shared" si="9"/>
        <v>0</v>
      </c>
      <c r="L21" s="36">
        <f t="shared" si="10"/>
        <v>0</v>
      </c>
      <c r="M21" s="36">
        <f t="shared" si="11"/>
        <v>0</v>
      </c>
      <c r="N21" s="36">
        <f t="shared" si="12"/>
        <v>0</v>
      </c>
      <c r="O21" s="37">
        <f t="shared" si="13"/>
        <v>0</v>
      </c>
    </row>
    <row r="22" spans="1:15" s="26" customFormat="1" ht="43.5" thickBot="1" x14ac:dyDescent="0.25">
      <c r="A22" s="44">
        <v>9</v>
      </c>
      <c r="B22" s="45" t="s">
        <v>59</v>
      </c>
      <c r="C22" s="3"/>
      <c r="D22" s="43">
        <v>10</v>
      </c>
      <c r="E22" s="43" t="s">
        <v>50</v>
      </c>
      <c r="F22" s="3"/>
      <c r="G22" s="2">
        <v>0</v>
      </c>
      <c r="H22" s="36">
        <f t="shared" si="7"/>
        <v>0</v>
      </c>
      <c r="I22" s="2">
        <v>0</v>
      </c>
      <c r="J22" s="36">
        <f t="shared" si="8"/>
        <v>0</v>
      </c>
      <c r="K22" s="36">
        <f t="shared" si="9"/>
        <v>0</v>
      </c>
      <c r="L22" s="36">
        <f t="shared" si="10"/>
        <v>0</v>
      </c>
      <c r="M22" s="36">
        <f t="shared" si="11"/>
        <v>0</v>
      </c>
      <c r="N22" s="36">
        <f t="shared" si="12"/>
        <v>0</v>
      </c>
      <c r="O22" s="37">
        <f t="shared" si="13"/>
        <v>0</v>
      </c>
    </row>
    <row r="23" spans="1:15" s="26" customFormat="1" ht="42" customHeight="1" thickBot="1" x14ac:dyDescent="0.3">
      <c r="A23" s="79" t="s">
        <v>25</v>
      </c>
      <c r="B23" s="80"/>
      <c r="C23" s="80"/>
      <c r="D23" s="80"/>
      <c r="E23" s="80"/>
      <c r="F23" s="80"/>
      <c r="G23" s="80"/>
      <c r="H23" s="80"/>
      <c r="I23" s="80"/>
      <c r="J23" s="80"/>
      <c r="K23" s="80"/>
      <c r="L23" s="52" t="s">
        <v>26</v>
      </c>
      <c r="M23" s="53"/>
      <c r="N23" s="53"/>
      <c r="O23" s="38">
        <f>SUMIF(G:G,0%,L:L)+SUMIF(G:G,"",L:L)</f>
        <v>0</v>
      </c>
    </row>
    <row r="24" spans="1:15" s="26" customFormat="1" ht="39" customHeight="1" x14ac:dyDescent="0.25">
      <c r="A24" s="58" t="s">
        <v>46</v>
      </c>
      <c r="B24" s="59"/>
      <c r="C24" s="59"/>
      <c r="D24" s="59"/>
      <c r="E24" s="59"/>
      <c r="F24" s="59"/>
      <c r="G24" s="59"/>
      <c r="H24" s="59"/>
      <c r="I24" s="59"/>
      <c r="J24" s="59"/>
      <c r="K24" s="60"/>
      <c r="L24" s="50" t="s">
        <v>27</v>
      </c>
      <c r="M24" s="51"/>
      <c r="N24" s="51"/>
      <c r="O24" s="39">
        <f>SUMIF(G:G,5%,L:L)</f>
        <v>0</v>
      </c>
    </row>
    <row r="25" spans="1:15" s="26" customFormat="1" ht="30" customHeight="1" x14ac:dyDescent="0.25">
      <c r="A25" s="61"/>
      <c r="B25" s="62"/>
      <c r="C25" s="62"/>
      <c r="D25" s="62"/>
      <c r="E25" s="62"/>
      <c r="F25" s="62"/>
      <c r="G25" s="62"/>
      <c r="H25" s="62"/>
      <c r="I25" s="62"/>
      <c r="J25" s="62"/>
      <c r="K25" s="63"/>
      <c r="L25" s="50" t="s">
        <v>28</v>
      </c>
      <c r="M25" s="51"/>
      <c r="N25" s="51"/>
      <c r="O25" s="39">
        <f>SUMIF(G:G,19%,L:L)</f>
        <v>0</v>
      </c>
    </row>
    <row r="26" spans="1:15" s="26" customFormat="1" ht="30" customHeight="1" x14ac:dyDescent="0.25">
      <c r="A26" s="61"/>
      <c r="B26" s="62"/>
      <c r="C26" s="62"/>
      <c r="D26" s="62"/>
      <c r="E26" s="62"/>
      <c r="F26" s="62"/>
      <c r="G26" s="62"/>
      <c r="H26" s="62"/>
      <c r="I26" s="62"/>
      <c r="J26" s="62"/>
      <c r="K26" s="63"/>
      <c r="L26" s="48" t="s">
        <v>21</v>
      </c>
      <c r="M26" s="49"/>
      <c r="N26" s="49"/>
      <c r="O26" s="40">
        <f>SUM(O23:O25)</f>
        <v>0</v>
      </c>
    </row>
    <row r="27" spans="1:15" s="26" customFormat="1" ht="30" customHeight="1" x14ac:dyDescent="0.25">
      <c r="A27" s="61"/>
      <c r="B27" s="62"/>
      <c r="C27" s="62"/>
      <c r="D27" s="62"/>
      <c r="E27" s="62"/>
      <c r="F27" s="62"/>
      <c r="G27" s="62"/>
      <c r="H27" s="62"/>
      <c r="I27" s="62"/>
      <c r="J27" s="62"/>
      <c r="K27" s="63"/>
      <c r="L27" s="46" t="s">
        <v>29</v>
      </c>
      <c r="M27" s="47"/>
      <c r="N27" s="47"/>
      <c r="O27" s="41">
        <f>SUMIF(G:G,5%,M:M)</f>
        <v>0</v>
      </c>
    </row>
    <row r="28" spans="1:15" s="26" customFormat="1" ht="30" customHeight="1" x14ac:dyDescent="0.25">
      <c r="A28" s="61"/>
      <c r="B28" s="62"/>
      <c r="C28" s="62"/>
      <c r="D28" s="62"/>
      <c r="E28" s="62"/>
      <c r="F28" s="62"/>
      <c r="G28" s="62"/>
      <c r="H28" s="62"/>
      <c r="I28" s="62"/>
      <c r="J28" s="62"/>
      <c r="K28" s="63"/>
      <c r="L28" s="46" t="s">
        <v>30</v>
      </c>
      <c r="M28" s="47"/>
      <c r="N28" s="47"/>
      <c r="O28" s="41">
        <f>SUMIF(G:G,19%,M:M)</f>
        <v>0</v>
      </c>
    </row>
    <row r="29" spans="1:15" s="26" customFormat="1" ht="30" customHeight="1" x14ac:dyDescent="0.25">
      <c r="A29" s="61"/>
      <c r="B29" s="62"/>
      <c r="C29" s="62"/>
      <c r="D29" s="62"/>
      <c r="E29" s="62"/>
      <c r="F29" s="62"/>
      <c r="G29" s="62"/>
      <c r="H29" s="62"/>
      <c r="I29" s="62"/>
      <c r="J29" s="62"/>
      <c r="K29" s="63"/>
      <c r="L29" s="48" t="s">
        <v>31</v>
      </c>
      <c r="M29" s="49"/>
      <c r="N29" s="49"/>
      <c r="O29" s="40">
        <f>SUM(O27:O28)</f>
        <v>0</v>
      </c>
    </row>
    <row r="30" spans="1:15" s="26" customFormat="1" ht="30" customHeight="1" x14ac:dyDescent="0.25">
      <c r="A30" s="61"/>
      <c r="B30" s="62"/>
      <c r="C30" s="62"/>
      <c r="D30" s="62"/>
      <c r="E30" s="62"/>
      <c r="F30" s="62"/>
      <c r="G30" s="62"/>
      <c r="H30" s="62"/>
      <c r="I30" s="62"/>
      <c r="J30" s="62"/>
      <c r="K30" s="63"/>
      <c r="L30" s="50" t="s">
        <v>32</v>
      </c>
      <c r="M30" s="51"/>
      <c r="N30" s="51"/>
      <c r="O30" s="39">
        <f>SUMIF(I:I,8%,N:N)</f>
        <v>0</v>
      </c>
    </row>
    <row r="31" spans="1:15" s="26" customFormat="1" ht="37.5" customHeight="1" x14ac:dyDescent="0.25">
      <c r="A31" s="61"/>
      <c r="B31" s="62"/>
      <c r="C31" s="62"/>
      <c r="D31" s="62"/>
      <c r="E31" s="62"/>
      <c r="F31" s="62"/>
      <c r="G31" s="62"/>
      <c r="H31" s="62"/>
      <c r="I31" s="62"/>
      <c r="J31" s="62"/>
      <c r="K31" s="63"/>
      <c r="L31" s="56" t="s">
        <v>33</v>
      </c>
      <c r="M31" s="57"/>
      <c r="N31" s="57"/>
      <c r="O31" s="40">
        <f>SUM(O30)</f>
        <v>0</v>
      </c>
    </row>
    <row r="32" spans="1:15" s="26" customFormat="1" ht="32.25" customHeight="1" thickBot="1" x14ac:dyDescent="0.3">
      <c r="A32" s="64"/>
      <c r="B32" s="65"/>
      <c r="C32" s="65"/>
      <c r="D32" s="65"/>
      <c r="E32" s="65"/>
      <c r="F32" s="65"/>
      <c r="G32" s="65"/>
      <c r="H32" s="65"/>
      <c r="I32" s="65"/>
      <c r="J32" s="65"/>
      <c r="K32" s="66"/>
      <c r="L32" s="54" t="s">
        <v>34</v>
      </c>
      <c r="M32" s="55"/>
      <c r="N32" s="55"/>
      <c r="O32" s="42">
        <f>+O26+O29+O31</f>
        <v>0</v>
      </c>
    </row>
    <row r="34" spans="1:17" ht="50.1" customHeight="1" thickBot="1" x14ac:dyDescent="0.3">
      <c r="B34" s="70"/>
      <c r="C34" s="70"/>
    </row>
    <row r="35" spans="1:17" x14ac:dyDescent="0.25">
      <c r="B35" s="91" t="s">
        <v>35</v>
      </c>
      <c r="C35" s="91"/>
    </row>
    <row r="36" spans="1:17" ht="15" customHeight="1" x14ac:dyDescent="0.25">
      <c r="M36" s="27"/>
      <c r="N36" s="28"/>
      <c r="O36" s="29"/>
    </row>
    <row r="37" spans="1:17" ht="15.75" customHeight="1" x14ac:dyDescent="0.25">
      <c r="M37" s="27"/>
      <c r="N37" s="28"/>
      <c r="O37" s="29"/>
    </row>
    <row r="38" spans="1:17" ht="15" customHeight="1" x14ac:dyDescent="0.25">
      <c r="A38" s="30" t="s">
        <v>49</v>
      </c>
      <c r="M38" s="27"/>
      <c r="N38" s="28"/>
      <c r="O38" s="29"/>
    </row>
    <row r="39" spans="1:17" x14ac:dyDescent="0.25">
      <c r="A39" s="90" t="s">
        <v>36</v>
      </c>
      <c r="B39" s="90"/>
      <c r="C39" s="90"/>
      <c r="D39" s="90"/>
      <c r="E39" s="90"/>
      <c r="F39" s="90"/>
      <c r="G39" s="90"/>
      <c r="H39" s="90"/>
      <c r="I39" s="90"/>
      <c r="J39" s="90"/>
      <c r="K39" s="90"/>
      <c r="L39" s="90"/>
      <c r="M39" s="90"/>
      <c r="N39" s="90"/>
      <c r="O39" s="90"/>
      <c r="P39" s="12"/>
      <c r="Q39" s="12"/>
    </row>
    <row r="40" spans="1:17" ht="15" customHeight="1" x14ac:dyDescent="0.25">
      <c r="A40" s="89" t="s">
        <v>37</v>
      </c>
      <c r="B40" s="89"/>
      <c r="C40" s="89"/>
      <c r="D40" s="89"/>
      <c r="E40" s="89"/>
      <c r="F40" s="89"/>
      <c r="G40" s="89"/>
      <c r="H40" s="89"/>
      <c r="I40" s="89"/>
      <c r="J40" s="89"/>
      <c r="K40" s="89"/>
      <c r="L40" s="89"/>
      <c r="M40" s="89"/>
      <c r="N40" s="89"/>
      <c r="O40" s="89"/>
      <c r="P40" s="31"/>
      <c r="Q40" s="31"/>
    </row>
    <row r="41" spans="1:17" x14ac:dyDescent="0.25">
      <c r="A41" s="88" t="s">
        <v>38</v>
      </c>
      <c r="B41" s="88"/>
      <c r="C41" s="88"/>
      <c r="D41" s="88"/>
      <c r="E41" s="88"/>
      <c r="F41" s="88"/>
      <c r="G41" s="88"/>
      <c r="H41" s="88"/>
      <c r="I41" s="88"/>
      <c r="J41" s="88"/>
      <c r="K41" s="88"/>
      <c r="L41" s="88"/>
      <c r="M41" s="88"/>
      <c r="N41" s="88"/>
      <c r="O41" s="88"/>
      <c r="P41" s="15"/>
      <c r="Q41" s="15"/>
    </row>
    <row r="42" spans="1:17" x14ac:dyDescent="0.25">
      <c r="A42" s="88" t="s">
        <v>39</v>
      </c>
      <c r="B42" s="88"/>
      <c r="C42" s="88"/>
      <c r="D42" s="88"/>
      <c r="E42" s="88"/>
      <c r="F42" s="88"/>
      <c r="G42" s="88"/>
      <c r="H42" s="88"/>
      <c r="I42" s="88"/>
      <c r="J42" s="88"/>
      <c r="K42" s="88"/>
      <c r="L42" s="88"/>
      <c r="M42" s="88"/>
      <c r="N42" s="88"/>
      <c r="O42" s="88"/>
      <c r="P42" s="15"/>
      <c r="Q42" s="15"/>
    </row>
    <row r="43" spans="1:17" x14ac:dyDescent="0.25">
      <c r="K43" s="12"/>
      <c r="L43" s="12"/>
      <c r="M43" s="12"/>
      <c r="N43" s="12"/>
    </row>
    <row r="85" spans="11:15" s="12" customFormat="1" x14ac:dyDescent="0.25">
      <c r="K85" s="14"/>
      <c r="L85" s="14"/>
      <c r="M85" s="14"/>
      <c r="N85" s="14"/>
      <c r="O85" s="14"/>
    </row>
    <row r="86" spans="11:15" s="12" customFormat="1" x14ac:dyDescent="0.25">
      <c r="K86" s="14"/>
      <c r="L86" s="14"/>
      <c r="M86" s="14"/>
      <c r="N86" s="14"/>
      <c r="O86" s="14"/>
    </row>
    <row r="87" spans="11:15" s="12" customFormat="1" x14ac:dyDescent="0.25">
      <c r="K87" s="14"/>
      <c r="L87" s="14"/>
      <c r="M87" s="14"/>
      <c r="N87" s="14"/>
      <c r="O87" s="14"/>
    </row>
    <row r="88" spans="11:15" s="12" customFormat="1" x14ac:dyDescent="0.25">
      <c r="K88" s="14"/>
      <c r="L88" s="14"/>
      <c r="M88" s="14"/>
      <c r="N88" s="14"/>
      <c r="O88" s="14"/>
    </row>
  </sheetData>
  <sheetProtection algorithmName="SHA-512" hashValue="hIsrwAvnJJC5Fcg+2Pu5NdD9sv+4desfOuDoq5chL0OYSqXamBtYRTjJAMwNsJv2GtkRnEftZChgr4/c+inNkg==" saltValue="M0v0ARJa75isXqnJowieiw==" spinCount="100000" sheet="1" selectLockedCells="1"/>
  <mergeCells count="35">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L32:N32"/>
    <mergeCell ref="L31:N31"/>
    <mergeCell ref="L30:N30"/>
    <mergeCell ref="L29:N29"/>
    <mergeCell ref="L28:N28"/>
    <mergeCell ref="L27:N27"/>
    <mergeCell ref="L26:N26"/>
    <mergeCell ref="L25:N25"/>
    <mergeCell ref="L24:N24"/>
    <mergeCell ref="L23:N2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G14:G22</xm:sqref>
        </x14:dataValidation>
        <x14:dataValidation type="list" allowBlank="1" showInputMessage="1" showErrorMessage="1" xr:uid="{00000000-0002-0000-0000-000007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2024-09-27T22:48:20Z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