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46 ELEMENTOS SST\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7" l="1"/>
  <c r="J48" i="7"/>
  <c r="H48" i="7"/>
  <c r="L47" i="7"/>
  <c r="J47" i="7"/>
  <c r="H47" i="7"/>
  <c r="K47" i="7" s="1"/>
  <c r="L46" i="7"/>
  <c r="J46" i="7"/>
  <c r="H46" i="7"/>
  <c r="L45" i="7"/>
  <c r="N45" i="7" s="1"/>
  <c r="J45" i="7"/>
  <c r="H45" i="7"/>
  <c r="L44" i="7"/>
  <c r="N44" i="7" s="1"/>
  <c r="J44" i="7"/>
  <c r="H44" i="7"/>
  <c r="L43" i="7"/>
  <c r="N43" i="7" s="1"/>
  <c r="J43" i="7"/>
  <c r="H43" i="7"/>
  <c r="L42" i="7"/>
  <c r="J42" i="7"/>
  <c r="H42" i="7"/>
  <c r="K42" i="7" s="1"/>
  <c r="L41" i="7"/>
  <c r="J41" i="7"/>
  <c r="H41" i="7"/>
  <c r="L40" i="7"/>
  <c r="M40" i="7" s="1"/>
  <c r="J40" i="7"/>
  <c r="K40" i="7" s="1"/>
  <c r="H40" i="7"/>
  <c r="L39" i="7"/>
  <c r="M39" i="7" s="1"/>
  <c r="J39" i="7"/>
  <c r="H39" i="7"/>
  <c r="K39" i="7" s="1"/>
  <c r="L38" i="7"/>
  <c r="M38" i="7" s="1"/>
  <c r="J38" i="7"/>
  <c r="H38" i="7"/>
  <c r="K38" i="7" s="1"/>
  <c r="L37" i="7"/>
  <c r="J37" i="7"/>
  <c r="H37" i="7"/>
  <c r="L36" i="7"/>
  <c r="N36" i="7" s="1"/>
  <c r="K36" i="7"/>
  <c r="J36" i="7"/>
  <c r="H36" i="7"/>
  <c r="L35" i="7"/>
  <c r="J35" i="7"/>
  <c r="H35" i="7"/>
  <c r="M34" i="7"/>
  <c r="L34" i="7"/>
  <c r="N34" i="7" s="1"/>
  <c r="J34" i="7"/>
  <c r="H34" i="7"/>
  <c r="L33" i="7"/>
  <c r="M33" i="7" s="1"/>
  <c r="J33" i="7"/>
  <c r="H33" i="7"/>
  <c r="L32" i="7"/>
  <c r="N32" i="7" s="1"/>
  <c r="J32" i="7"/>
  <c r="H32" i="7"/>
  <c r="K32" i="7" s="1"/>
  <c r="L31" i="7"/>
  <c r="N31" i="7" s="1"/>
  <c r="J31" i="7"/>
  <c r="H31" i="7"/>
  <c r="L30" i="7"/>
  <c r="J30" i="7"/>
  <c r="H30" i="7"/>
  <c r="L29" i="7"/>
  <c r="M29" i="7" s="1"/>
  <c r="J29" i="7"/>
  <c r="H29" i="7"/>
  <c r="L28" i="7"/>
  <c r="J28" i="7"/>
  <c r="H28" i="7"/>
  <c r="K28" i="7" s="1"/>
  <c r="L27" i="7"/>
  <c r="J27" i="7"/>
  <c r="H27" i="7"/>
  <c r="K27" i="7" s="1"/>
  <c r="L26" i="7"/>
  <c r="J26" i="7"/>
  <c r="H26" i="7"/>
  <c r="K26" i="7" s="1"/>
  <c r="L25" i="7"/>
  <c r="J25" i="7"/>
  <c r="H25" i="7"/>
  <c r="L24" i="7"/>
  <c r="M24" i="7" s="1"/>
  <c r="J24" i="7"/>
  <c r="H24" i="7"/>
  <c r="K24" i="7" s="1"/>
  <c r="L23" i="7"/>
  <c r="J23" i="7"/>
  <c r="H23" i="7"/>
  <c r="L22" i="7"/>
  <c r="N22" i="7" s="1"/>
  <c r="J22" i="7"/>
  <c r="H22" i="7"/>
  <c r="L21" i="7"/>
  <c r="N21" i="7" s="1"/>
  <c r="J21" i="7"/>
  <c r="H21" i="7"/>
  <c r="L20" i="7"/>
  <c r="J20" i="7"/>
  <c r="H20" i="7"/>
  <c r="L19" i="7"/>
  <c r="J19" i="7"/>
  <c r="H19" i="7"/>
  <c r="L18" i="7"/>
  <c r="J18" i="7"/>
  <c r="H18" i="7"/>
  <c r="L17" i="7"/>
  <c r="M17" i="7" s="1"/>
  <c r="J17" i="7"/>
  <c r="H17" i="7"/>
  <c r="L16" i="7"/>
  <c r="J16" i="7"/>
  <c r="H16" i="7"/>
  <c r="K17" i="7" l="1"/>
  <c r="K21" i="7"/>
  <c r="K25" i="7"/>
  <c r="K44" i="7"/>
  <c r="K48" i="7"/>
  <c r="K16" i="7"/>
  <c r="K35" i="7"/>
  <c r="K20" i="7"/>
  <c r="K46" i="7"/>
  <c r="N24" i="7"/>
  <c r="O24" i="7" s="1"/>
  <c r="K31" i="7"/>
  <c r="N17" i="7"/>
  <c r="K43" i="7"/>
  <c r="K18" i="7"/>
  <c r="M21" i="7"/>
  <c r="O21" i="7" s="1"/>
  <c r="K29" i="7"/>
  <c r="K33" i="7"/>
  <c r="K19" i="7"/>
  <c r="K30" i="7"/>
  <c r="K34" i="7"/>
  <c r="K37" i="7"/>
  <c r="K22" i="7"/>
  <c r="K23" i="7"/>
  <c r="K41" i="7"/>
  <c r="K45" i="7"/>
  <c r="O31" i="7"/>
  <c r="O43" i="7"/>
  <c r="N38" i="7"/>
  <c r="O38" i="7" s="1"/>
  <c r="M25" i="7"/>
  <c r="N29" i="7"/>
  <c r="O29" i="7" s="1"/>
  <c r="M31" i="7"/>
  <c r="N25" i="7"/>
  <c r="N39" i="7"/>
  <c r="O39" i="7" s="1"/>
  <c r="M43" i="7"/>
  <c r="O17" i="7"/>
  <c r="O34" i="7"/>
  <c r="N47" i="7"/>
  <c r="M46" i="7"/>
  <c r="N46" i="7"/>
  <c r="M48" i="7"/>
  <c r="N48" i="7"/>
  <c r="O48" i="7" s="1"/>
  <c r="M47" i="7"/>
  <c r="N42" i="7"/>
  <c r="M35" i="7"/>
  <c r="M30" i="7"/>
  <c r="M42" i="7"/>
  <c r="N30" i="7"/>
  <c r="M32" i="7"/>
  <c r="O32" i="7" s="1"/>
  <c r="N37" i="7"/>
  <c r="M44" i="7"/>
  <c r="O44" i="7" s="1"/>
  <c r="N33" i="7"/>
  <c r="O33" i="7" s="1"/>
  <c r="N40" i="7"/>
  <c r="O40" i="7" s="1"/>
  <c r="N35" i="7"/>
  <c r="M37" i="7"/>
  <c r="M41" i="7"/>
  <c r="M36" i="7"/>
  <c r="O36" i="7" s="1"/>
  <c r="N41" i="7"/>
  <c r="O41" i="7" s="1"/>
  <c r="M45" i="7"/>
  <c r="O45" i="7" s="1"/>
  <c r="M28" i="7"/>
  <c r="M23" i="7"/>
  <c r="N28" i="7"/>
  <c r="O28" i="7" s="1"/>
  <c r="N23" i="7"/>
  <c r="O23" i="7" s="1"/>
  <c r="M26" i="7"/>
  <c r="N26" i="7"/>
  <c r="M27" i="7"/>
  <c r="M22" i="7"/>
  <c r="O22" i="7" s="1"/>
  <c r="N27" i="7"/>
  <c r="M20" i="7"/>
  <c r="N20" i="7"/>
  <c r="M19" i="7"/>
  <c r="M18" i="7"/>
  <c r="N19" i="7"/>
  <c r="N18" i="7"/>
  <c r="O18" i="7" s="1"/>
  <c r="M16" i="7"/>
  <c r="N16" i="7"/>
  <c r="L15" i="7"/>
  <c r="N15" i="7" s="1"/>
  <c r="J15" i="7"/>
  <c r="H15" i="7"/>
  <c r="O27" i="7" l="1"/>
  <c r="O37" i="7"/>
  <c r="O46" i="7"/>
  <c r="O42" i="7"/>
  <c r="O16" i="7"/>
  <c r="O25" i="7"/>
  <c r="O19" i="7"/>
  <c r="O35" i="7"/>
  <c r="O26" i="7"/>
  <c r="O20" i="7"/>
  <c r="O30" i="7"/>
  <c r="O47" i="7"/>
  <c r="K15" i="7"/>
  <c r="M15" i="7"/>
  <c r="O15" i="7" s="1"/>
  <c r="O53" i="7"/>
  <c r="O54" i="7"/>
  <c r="O51" i="7"/>
  <c r="O50" i="7"/>
  <c r="L14" i="7"/>
  <c r="M14" i="7" s="1"/>
  <c r="J14" i="7"/>
  <c r="H14" i="7"/>
  <c r="O49" i="7" l="1"/>
  <c r="O52" i="7" s="1"/>
  <c r="K14" i="7"/>
  <c r="O55" i="7"/>
  <c r="N14" i="7"/>
  <c r="O14" i="7" s="1"/>
  <c r="O56" i="7" l="1"/>
  <c r="O57" i="7" s="1"/>
  <c r="O58" i="7" s="1"/>
</calcChain>
</file>

<file path=xl/sharedStrings.xml><?xml version="1.0" encoding="utf-8"?>
<sst xmlns="http://schemas.openxmlformats.org/spreadsheetml/2006/main" count="122" uniqueCount="89">
  <si>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</si>
  <si>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</si>
  <si>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</si>
  <si>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</si>
  <si>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</si>
  <si>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</si>
  <si>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</si>
  <si>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</si>
  <si>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</si>
  <si>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</si>
  <si>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</si>
  <si>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</si>
  <si>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</si>
  <si>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</si>
  <si>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</si>
  <si>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</si>
  <si>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</si>
  <si>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</si>
  <si>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</si>
  <si>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</si>
  <si>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</si>
  <si>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</si>
  <si>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</si>
  <si>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</si>
  <si>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</si>
  <si>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</si>
  <si>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</si>
  <si>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</si>
  <si>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</si>
  <si>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</si>
  <si>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</si>
  <si>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</si>
  <si>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</si>
  <si>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</si>
  <si>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</si>
  <si>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</si>
  <si>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</si>
  <si>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</si>
  <si>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</si>
  <si>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</si>
  <si>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</si>
  <si>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</si>
  <si>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</si>
  <si>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</si>
  <si>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</si>
  <si>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</si>
  <si>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</si>
  <si>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</si>
  <si>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</si>
  <si>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</si>
  <si>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</si>
  <si>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Tensiometro de brazo digital: Indicador de movimiento,Indicador ajuste correcto ,3×45 memorias,Brazalete extralargo 22-42 cm,Pantalla LCD,Fácil uso,Cable conector USB</t>
  </si>
  <si>
    <t>Delantal industrial reforzado color amarillo en PVC Delantal industrial largo, fabricado en PVC. Calibre (grosor) 18. Con forro interno, adaptable al cuerpo. Tira en el cuello y espalda ajustable. Ideal para proteger de salpicaduras líquidas, Delantal 82 cm x 1,15 cm</t>
  </si>
  <si>
    <t>Careta plástica de esmerilar fabricada en polipropileno para una mayor Resistencia al calor, la humedad y el impacto, con visor en acrílico transparente de 3mm de espesor Caretas:    Descripción: Casquete     porta visor fabricado en polipropileno de alta  densidad  con sistema de  suspensión con ratchet que permite intercambiar   visores en policarbonato   de  alta resistencia con y sin ribete metálico,   al  igual  que visores en malla metálica. Características técnicas: *Cabezal fabricado en polopropileno de alta densidad. *Protege zona gfrontal de la cabeza *Visor levantable. *Sistema de ratcet, para ajuste seguro. *Soporte para uso de visores de policarbonato.*Alta resistencia *Posee filtro UV y F (Antiempañante) *Regulaci+ón en la parte superior por medio de PIN. *Mayor resistencia térmica química. *Peso casquete: 280 grs *Peso visor: 1360 grs</t>
  </si>
  <si>
    <t>Traje para apicultor contra picaduras de abejas de 3 piezas: Protección corporal:escafandra o velo para protección de la cabeza y cuello, fabricado en malla tejida de punto abierto, malla de alambre, plástico o angeo resistente para tener visibilidad y respiración, tela de algodón plastificada o similar con forro y jareta para ajuste. overol completo fabricado en tela repelente de poli seda o de algodón y mezcla de poliéster de suave textura de gran comodidad, color blanco con forro interno, cierre plástico al frente, elástico en la parte trasera de la cintura, tobillos y muñecas, en tallas: 40 (mediana), 42 (grande). guantes 100% en cuero con extensión de lona de algodón para el antebrazo</t>
  </si>
  <si>
    <t>Gorro cofia oruga desechables (paquete por 100 unidades) </t>
  </si>
  <si>
    <t>Respirador contra particulas referencia 5811 con fibra de carbon caja por 10 unidades </t>
  </si>
  <si>
    <t>Linterna tipo dinamo de carga</t>
  </si>
  <si>
    <t>Ducha Lavaojos  para emergencia para emergencia de quimicos ucha y lavaojos con flor y pileta, en acero inoxidable. Las boquillas rociadoras lavaojos / rostro son en plástico ABS, con tapas de de protección de abertura hacia arriba, contra pequeños residuos, insectos y productos químicos. Los tubos y conexiones son en acero inoxidable. La ducha es de accionamiento manual, a través de una manija triangular en acero inoxidable, el funciona con una placa de empuje en acero inoxidable. Para ello, el accidentado tendrá que tirar de la “manija triangular” hacia abajo, y ponerse bajo la flor de la ducha, presionar la “placa de empuje” hacia atrás, colocando sus ojos frente a las boquillas rociadoras del lavaojos. La fijación del equipamiento es en el disco de la base, al piso del local elegido, con tornillos o pernos. Las conexiones de entrada y salida de agua del equipamiento forman parte de la fijación. La unión de los conjuntos del equipamiento es roscada y pegada. Al montar la instalación se puede utilizar cinta selladora para impermeabilizar las roscas. El suministro de agua del equipamiento es con rosca 1”BSP (British Standard Pipe – Rosca estándar para tubería británica) y la salida para desagüe es con rosca 3/4” NPT(Rosca americana cónica para tubos). Junto con el equipamiento enviamos un manual de instalación y montaje. La pileta lavaojos tiene un diámetro de Ø290mm, y la flor de la ducha un diámetro de Ø270mm. Por favor verificar y prestar atención a la presión</t>
  </si>
  <si>
    <t>Botas de seguridad dieléctricas con punta de acero en cuero,  y suela en poliuretano  talla 40  (PAR)</t>
  </si>
  <si>
    <t>Botas de seguridad fabricadas en PVC, 100% impermeables,  puntera Robusta suela antideslizante en tallajes del 35 al 38  (PAR)</t>
  </si>
  <si>
    <t>Tapabocas desechable Quirúrgico Termo Sellado 3 Capas con Ajustador Nasal caja por 50 unidades en empaque individual    </t>
  </si>
  <si>
    <t>Mono gafas  de seguridad  lente anti- empañante: Composición ¿ Lentes de policarbonato de gran resistencia a impactos, que absorben el 99,9% de los rayos UV ¿ Se adaptan a la mayoría de lentes • Cumplen con la norma ANSI  Z87.1   – Especificaciones (Características Técnicas):      Ofrece protección   frente  a impacto de partículas de alta velocidad.   · Protección  contra la radiación     UV.    · Construcción    liviana.   · Tratamiento anti-rayadura para una mayor duración de los lentes y una mejora en la visión. · Lentes en policarbonato, altamente resistentes al impacto. · No son resistentes a salpicaduras de solventes químicos. · Cumple con los requerimientos físicos y ópticos de la norma ANSI Z87.1. como protector de alto impacto  </t>
  </si>
  <si>
    <t>Impermeables chaqueta pantalón: Conjunto impermeable PVC dos piezas con las siguientes caracteristicas: *Fabricada en tela poliester con recubrimiento en PVC csl. 16 (33 mm de espesor) *Traje de dos piezas *Chaqueta con capucha *Tela anti desgarro de alta resistencia *Costuras termo selladas, botones y cremallera frontal en chaqueta *Pantalón con pechera y tirantes. *Clear laterales   en   la capucha para mayor visibilidad.</t>
  </si>
  <si>
    <t>Gorro tipo pava con chavito: Material: Poliéster polar hipo alergénico</t>
  </si>
  <si>
    <t>Caretas:    Descripción: Casquete     porta visor fabricado en polipropileno de alta  densidad  con sistema de  suspensión con ratchet que permite intercambiar   visores en policarbonato   de  alta resistencia con y sin ribete metálico,   al  igual  que visores en malla metálica. Características técnicas: *Cabezal fabricado en polopropileno de alta densidad. *Protege zona gfrontal de la cabeza *Visor levantable. *Sistema de ratcet, para ajuste seguro. *Soporte para uso de visores de policarbonato.*Alta resistencia *Posee filtro UV y F (Antiempañante) *Regulaci+ón en la parte superior por medio de PIN. *Mayor resistencia térmica química. *Peso casquete: 280 grs *Peso visor: 1360 grs  </t>
  </si>
  <si>
    <t>Guantes  de nitrilo largos Material: Compuesto 100% nitrilo especialmente formulado. Espesor: 22mil Longitud: 18" Color: Verde  tallas 8 y 9   (PAR)</t>
  </si>
  <si>
    <t>Guantes de poliéster: recubiertos en Poliuretano DIP NORMAL Puño tejido. Alta resistencia mecánica. Elaborado: 40% Polyester • 60% Poliuretano • Dip Normal. Largo: 9” (22.86cm). Puño tejido. Nylon tejido continuo para gran destreza. Dorso aireado para mantener fresca la mano. Recubierto de Poliuretano en la palma y los dedos para la resistencia de abrasión. paquete por 12 unidades  talla M </t>
  </si>
  <si>
    <t>Guantes de nitrilo desechables ambidiestros para uso industrial, fabrica-dos 100% en Nitrilo. Su capa de  5mils (o 0,127 milimetros) caja por 100 Unidades talla M Y L </t>
  </si>
  <si>
    <t>Protectores auditivos: Características: • Diadema plástica con protector en espuma laminada • Copas plásticas con almohadilla        resistente • Liviano y fabricado sin partes metálicas • Copas graduables de forma vertical</t>
  </si>
  <si>
    <t>Protectores respiratorios: Respirador con válvula de soldadura con 3M Cool Flow Clase de filtro: N95 Factor de protección asignado: 10 Tamaño del respirador: Estándar Con válvula de exhalación  </t>
  </si>
  <si>
    <t>Protector facial para humos y vapores: Mascarilla 6200, pieza facial de media cara doble cartucho, ofrece la posibilidad de usar filtros y cartuchos reemplazables para protección contra ciertos gases, vapores y material particulado como polvo, neblina y humos  </t>
  </si>
  <si>
    <t>Paquete de dos  cartuchos para gases y vapores serie 6003 </t>
  </si>
  <si>
    <t>Prefiltro Careta Tela No Tejida De Polipropileno Y Poliéster. Peso Aprox.: 4Gms. Color: Blanco caja por 10 unidades </t>
  </si>
  <si>
    <t>Paquete de Retenedores Para Prefiltro  Serie 6000 Elaborado En Polipropileno, Utilizado Para Sujetar Los Filtros</t>
  </si>
  <si>
    <t> Gasa estéril precortada caja x 50 sobres por 2 unidades vencimiento superior a 3 años</t>
  </si>
  <si>
    <t>Venda elástica 2x5 yardas</t>
  </si>
  <si>
    <t>Venda elástica 3x5 yardas,</t>
  </si>
  <si>
    <t>Venda elástica 5x5 yardas</t>
  </si>
  <si>
    <t>inmovilizador de miembros superiores e inferiores  adulto Kit De Férulas Inmovilizadoras Adulto Por 5 Piezas: Cuello 50cm, Brazo 54cm,Antebrazo 30cm,Pierna 65cm,Tobillo 48cm,Material: Cartón Plast,Semirrígidos Con Características: Eficaces, Simples, Ligeras, Lavables , De Fácil Descontaminación, Re-Utilizables y No Absorbe Líquidos.</t>
  </si>
  <si>
    <t>PAQUETE</t>
  </si>
  <si>
    <t>CAJA</t>
  </si>
  <si>
    <t>Acetato para careta en Policarbonato para repuesto.</t>
  </si>
  <si>
    <t>Overol Protector completo  en Lona  para Guadañar  con Canilleras Protector Pie </t>
  </si>
  <si>
    <t>Overol industrial manga larga con cierre frontal y bolsillos laterales ( tallajes 40,42,44 color negro) </t>
  </si>
  <si>
    <t>Traje Impermeable para Fumigar   Overol Antifluidos Quimicos </t>
  </si>
  <si>
    <t>Botas de seguridad fabricadas en PVC, 100% impermeables,  puntera Robusta suela antideslizante en tallajes del 39- al 43 (PAR)</t>
  </si>
  <si>
    <t>PAR</t>
  </si>
  <si>
    <t>Guantes dieléctricos de baja tension (Par)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</si>
</sst>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38"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abSelected="1" topLeftCell="C7" zoomScale="70" zoomScaleNormal="70" zoomScaleSheetLayoutView="70" zoomScalePageLayoutView="55" workbookViewId="0">
      <selection activeCell="R14" sqref="R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14" t="s">
        <v>4</v>
      </c>
    </row>
    <row r="8" spans="1:15" ht="9.9499999999999993" customHeight="1" x14ac:dyDescent="0.25">
      <c r="A8" s="15"/>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6"/>
      <c r="E10" s="17"/>
      <c r="F10" s="17"/>
      <c r="M10" s="17"/>
      <c r="N10" s="11"/>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28.5" x14ac:dyDescent="0.2">
      <c r="A14" s="42">
        <v>1</v>
      </c>
      <c r="B14" s="92" t="s">
        <v>51</v>
      </c>
      <c r="C14" s="43"/>
      <c r="D14" s="44">
        <v>2</v>
      </c>
      <c r="E14" s="44" t="s">
        <v>50</v>
      </c>
      <c r="F14" s="43"/>
      <c r="G14" s="2"/>
      <c r="H14" s="35">
        <f>+ROUND(F14*G14,0)</f>
        <v>0</v>
      </c>
      <c r="I14" s="2"/>
      <c r="J14" s="35">
        <f t="shared" ref="J14" si="0">ROUND(F14*I14,0)</f>
        <v>0</v>
      </c>
      <c r="K14" s="35">
        <f t="shared" ref="K14" si="1">ROUND(F14+H14+J14,0)</f>
        <v>0</v>
      </c>
      <c r="L14" s="35">
        <f t="shared" ref="L14" si="2">ROUND(F14*D14,0)</f>
        <v>0</v>
      </c>
      <c r="M14" s="35">
        <f t="shared" ref="M14" si="3">ROUND(L14*G14,0)</f>
        <v>0</v>
      </c>
      <c r="N14" s="35">
        <f t="shared" ref="N14" si="4">ROUND(L14*I14,0)</f>
        <v>0</v>
      </c>
      <c r="O14" s="36">
        <f t="shared" ref="O14" si="5">ROUND(L14+N14+M14,0)</f>
        <v>0</v>
      </c>
    </row>
    <row r="15" spans="1:15" s="25" customFormat="1" ht="42.75" x14ac:dyDescent="0.2">
      <c r="A15" s="42">
        <v>2</v>
      </c>
      <c r="B15" s="92" t="s">
        <v>52</v>
      </c>
      <c r="C15" s="43"/>
      <c r="D15" s="44">
        <v>40</v>
      </c>
      <c r="E15" s="44" t="s">
        <v>50</v>
      </c>
      <c r="F15" s="43"/>
      <c r="G15" s="2"/>
      <c r="H15" s="35">
        <f>+ROUND(F15*G15,0)</f>
        <v>0</v>
      </c>
      <c r="I15" s="2"/>
      <c r="J15" s="35">
        <f t="shared" ref="J15:J16" si="6">ROUND(F15*I15,0)</f>
        <v>0</v>
      </c>
      <c r="K15" s="35">
        <f t="shared" ref="K15:K16" si="7">ROUND(F15+H15+J15,0)</f>
        <v>0</v>
      </c>
      <c r="L15" s="35">
        <f t="shared" ref="L15:L16" si="8">ROUND(F15*D15,0)</f>
        <v>0</v>
      </c>
      <c r="M15" s="35">
        <f t="shared" ref="M15:M16" si="9">ROUND(L15*G15,0)</f>
        <v>0</v>
      </c>
      <c r="N15" s="35">
        <f t="shared" ref="N15:N16" si="10">ROUND(L15*I15,0)</f>
        <v>0</v>
      </c>
      <c r="O15" s="36">
        <f t="shared" ref="O15:O16" si="11">ROUND(L15+N15+M15,0)</f>
        <v>0</v>
      </c>
    </row>
    <row r="16" spans="1:15" s="25" customFormat="1" ht="142.5" x14ac:dyDescent="0.2">
      <c r="A16" s="42">
        <v>3</v>
      </c>
      <c r="B16" s="92" t="s">
        <v>53</v>
      </c>
      <c r="C16" s="43"/>
      <c r="D16" s="44">
        <v>15</v>
      </c>
      <c r="E16" s="44" t="s">
        <v>50</v>
      </c>
      <c r="F16" s="43"/>
      <c r="G16" s="2"/>
      <c r="H16" s="35">
        <f>+ROUND(F16*G16,0)</f>
        <v>0</v>
      </c>
      <c r="I16" s="2"/>
      <c r="J16" s="35">
        <f t="shared" si="6"/>
        <v>0</v>
      </c>
      <c r="K16" s="35">
        <f t="shared" si="7"/>
        <v>0</v>
      </c>
      <c r="L16" s="35">
        <f t="shared" si="8"/>
        <v>0</v>
      </c>
      <c r="M16" s="35">
        <f t="shared" si="9"/>
        <v>0</v>
      </c>
      <c r="N16" s="35">
        <f t="shared" si="10"/>
        <v>0</v>
      </c>
      <c r="O16" s="36">
        <f t="shared" si="11"/>
        <v>0</v>
      </c>
    </row>
    <row r="17" spans="1:15" s="25" customFormat="1" x14ac:dyDescent="0.2">
      <c r="A17" s="42">
        <v>4</v>
      </c>
      <c r="B17" s="92" t="s">
        <v>82</v>
      </c>
      <c r="C17" s="43"/>
      <c r="D17" s="44">
        <v>50</v>
      </c>
      <c r="E17" s="44" t="s">
        <v>50</v>
      </c>
      <c r="F17" s="43"/>
      <c r="G17" s="2"/>
      <c r="H17" s="35">
        <f>+ROUND(F17*G17,0)</f>
        <v>0</v>
      </c>
      <c r="I17" s="2"/>
      <c r="J17" s="35">
        <f t="shared" ref="J17:J20" si="12">ROUND(F17*I17,0)</f>
        <v>0</v>
      </c>
      <c r="K17" s="35">
        <f t="shared" ref="K17:K20" si="13">ROUND(F17+H17+J17,0)</f>
        <v>0</v>
      </c>
      <c r="L17" s="35">
        <f t="shared" ref="L17:L20" si="14">ROUND(F17*D17,0)</f>
        <v>0</v>
      </c>
      <c r="M17" s="35">
        <f t="shared" ref="M17:M20" si="15">ROUND(L17*G17,0)</f>
        <v>0</v>
      </c>
      <c r="N17" s="35">
        <f t="shared" ref="N17:N20" si="16">ROUND(L17*I17,0)</f>
        <v>0</v>
      </c>
      <c r="O17" s="36">
        <f t="shared" ref="O17:O20" si="17">ROUND(L17+N17+M17,0)</f>
        <v>0</v>
      </c>
    </row>
    <row r="18" spans="1:15" s="25" customFormat="1" x14ac:dyDescent="0.2">
      <c r="A18" s="42">
        <v>5</v>
      </c>
      <c r="B18" s="92" t="s">
        <v>83</v>
      </c>
      <c r="C18" s="43"/>
      <c r="D18" s="44">
        <v>4</v>
      </c>
      <c r="E18" s="44" t="s">
        <v>50</v>
      </c>
      <c r="F18" s="43"/>
      <c r="G18" s="2"/>
      <c r="H18" s="35">
        <f>+ROUND(F18*G18,0)</f>
        <v>0</v>
      </c>
      <c r="I18" s="2"/>
      <c r="J18" s="35">
        <f t="shared" si="12"/>
        <v>0</v>
      </c>
      <c r="K18" s="35">
        <f t="shared" si="13"/>
        <v>0</v>
      </c>
      <c r="L18" s="35">
        <f t="shared" si="14"/>
        <v>0</v>
      </c>
      <c r="M18" s="35">
        <f t="shared" si="15"/>
        <v>0</v>
      </c>
      <c r="N18" s="35">
        <f t="shared" si="16"/>
        <v>0</v>
      </c>
      <c r="O18" s="36">
        <f t="shared" si="17"/>
        <v>0</v>
      </c>
    </row>
    <row r="19" spans="1:15" s="25" customFormat="1" ht="28.5" x14ac:dyDescent="0.25">
      <c r="A19" s="42">
        <v>6</v>
      </c>
      <c r="B19" s="45" t="s">
        <v>84</v>
      </c>
      <c r="C19" s="43"/>
      <c r="D19" s="44">
        <v>30</v>
      </c>
      <c r="E19" s="44" t="s">
        <v>50</v>
      </c>
      <c r="F19" s="43"/>
      <c r="G19" s="2"/>
      <c r="H19" s="35">
        <f>+ROUND(F19*G19,0)</f>
        <v>0</v>
      </c>
      <c r="I19" s="2"/>
      <c r="J19" s="35">
        <f t="shared" si="12"/>
        <v>0</v>
      </c>
      <c r="K19" s="35">
        <f t="shared" si="13"/>
        <v>0</v>
      </c>
      <c r="L19" s="35">
        <f t="shared" si="14"/>
        <v>0</v>
      </c>
      <c r="M19" s="35">
        <f t="shared" si="15"/>
        <v>0</v>
      </c>
      <c r="N19" s="35">
        <f t="shared" si="16"/>
        <v>0</v>
      </c>
      <c r="O19" s="36">
        <f t="shared" si="17"/>
        <v>0</v>
      </c>
    </row>
    <row r="20" spans="1:15" s="25" customFormat="1" ht="114" x14ac:dyDescent="0.2">
      <c r="A20" s="42">
        <v>7</v>
      </c>
      <c r="B20" s="92" t="s">
        <v>54</v>
      </c>
      <c r="C20" s="43"/>
      <c r="D20" s="44">
        <v>2</v>
      </c>
      <c r="E20" s="44" t="s">
        <v>50</v>
      </c>
      <c r="F20" s="43"/>
      <c r="G20" s="2"/>
      <c r="H20" s="35">
        <f>+ROUND(F20*G20,0)</f>
        <v>0</v>
      </c>
      <c r="I20" s="2"/>
      <c r="J20" s="35">
        <f t="shared" si="12"/>
        <v>0</v>
      </c>
      <c r="K20" s="35">
        <f t="shared" si="13"/>
        <v>0</v>
      </c>
      <c r="L20" s="35">
        <f t="shared" si="14"/>
        <v>0</v>
      </c>
      <c r="M20" s="35">
        <f t="shared" si="15"/>
        <v>0</v>
      </c>
      <c r="N20" s="35">
        <f t="shared" si="16"/>
        <v>0</v>
      </c>
      <c r="O20" s="36">
        <f t="shared" si="17"/>
        <v>0</v>
      </c>
    </row>
    <row r="21" spans="1:15" s="25" customFormat="1" x14ac:dyDescent="0.2">
      <c r="A21" s="42">
        <v>8</v>
      </c>
      <c r="B21" s="92" t="s">
        <v>55</v>
      </c>
      <c r="C21" s="43"/>
      <c r="D21" s="44">
        <v>2</v>
      </c>
      <c r="E21" s="44" t="s">
        <v>80</v>
      </c>
      <c r="F21" s="43"/>
      <c r="G21" s="2"/>
      <c r="H21" s="35">
        <f>+ROUND(F21*G21,0)</f>
        <v>0</v>
      </c>
      <c r="I21" s="2"/>
      <c r="J21" s="35">
        <f t="shared" ref="J21:J28" si="18">ROUND(F21*I21,0)</f>
        <v>0</v>
      </c>
      <c r="K21" s="35">
        <f t="shared" ref="K21:K28" si="19">ROUND(F21+H21+J21,0)</f>
        <v>0</v>
      </c>
      <c r="L21" s="35">
        <f t="shared" ref="L21:L28" si="20">ROUND(F21*D21,0)</f>
        <v>0</v>
      </c>
      <c r="M21" s="35">
        <f t="shared" ref="M21:M28" si="21">ROUND(L21*G21,0)</f>
        <v>0</v>
      </c>
      <c r="N21" s="35">
        <f t="shared" ref="N21:N28" si="22">ROUND(L21*I21,0)</f>
        <v>0</v>
      </c>
      <c r="O21" s="36">
        <f t="shared" ref="O21:O28" si="23">ROUND(L21+N21+M21,0)</f>
        <v>0</v>
      </c>
    </row>
    <row r="22" spans="1:15" s="25" customFormat="1" x14ac:dyDescent="0.2">
      <c r="A22" s="42">
        <v>9</v>
      </c>
      <c r="B22" s="92" t="s">
        <v>56</v>
      </c>
      <c r="C22" s="43"/>
      <c r="D22" s="44">
        <v>5</v>
      </c>
      <c r="E22" s="44" t="s">
        <v>81</v>
      </c>
      <c r="F22" s="43"/>
      <c r="G22" s="2"/>
      <c r="H22" s="35">
        <f>+ROUND(F22*G22,0)</f>
        <v>0</v>
      </c>
      <c r="I22" s="2"/>
      <c r="J22" s="35">
        <f t="shared" si="18"/>
        <v>0</v>
      </c>
      <c r="K22" s="35">
        <f t="shared" si="19"/>
        <v>0</v>
      </c>
      <c r="L22" s="35">
        <f t="shared" si="20"/>
        <v>0</v>
      </c>
      <c r="M22" s="35">
        <f t="shared" si="21"/>
        <v>0</v>
      </c>
      <c r="N22" s="35">
        <f t="shared" si="22"/>
        <v>0</v>
      </c>
      <c r="O22" s="36">
        <f t="shared" si="23"/>
        <v>0</v>
      </c>
    </row>
    <row r="23" spans="1:15" s="25" customFormat="1" x14ac:dyDescent="0.2">
      <c r="A23" s="42">
        <v>10</v>
      </c>
      <c r="B23" s="92" t="s">
        <v>85</v>
      </c>
      <c r="C23" s="43"/>
      <c r="D23" s="44">
        <v>5</v>
      </c>
      <c r="E23" s="44" t="s">
        <v>50</v>
      </c>
      <c r="F23" s="43"/>
      <c r="G23" s="2"/>
      <c r="H23" s="35">
        <f>+ROUND(F23*G23,0)</f>
        <v>0</v>
      </c>
      <c r="I23" s="2"/>
      <c r="J23" s="35">
        <f t="shared" si="18"/>
        <v>0</v>
      </c>
      <c r="K23" s="35">
        <f t="shared" si="19"/>
        <v>0</v>
      </c>
      <c r="L23" s="35">
        <f t="shared" si="20"/>
        <v>0</v>
      </c>
      <c r="M23" s="35">
        <f t="shared" si="21"/>
        <v>0</v>
      </c>
      <c r="N23" s="35">
        <f t="shared" si="22"/>
        <v>0</v>
      </c>
      <c r="O23" s="36">
        <f t="shared" si="23"/>
        <v>0</v>
      </c>
    </row>
    <row r="24" spans="1:15" s="25" customFormat="1" x14ac:dyDescent="0.2">
      <c r="A24" s="42">
        <v>11</v>
      </c>
      <c r="B24" s="92" t="s">
        <v>57</v>
      </c>
      <c r="C24" s="43"/>
      <c r="D24" s="44">
        <v>7</v>
      </c>
      <c r="E24" s="44" t="s">
        <v>50</v>
      </c>
      <c r="F24" s="43"/>
      <c r="G24" s="2"/>
      <c r="H24" s="35">
        <f>+ROUND(F24*G24,0)</f>
        <v>0</v>
      </c>
      <c r="I24" s="2"/>
      <c r="J24" s="35">
        <f t="shared" si="18"/>
        <v>0</v>
      </c>
      <c r="K24" s="35">
        <f t="shared" si="19"/>
        <v>0</v>
      </c>
      <c r="L24" s="35">
        <f t="shared" si="20"/>
        <v>0</v>
      </c>
      <c r="M24" s="35">
        <f t="shared" si="21"/>
        <v>0</v>
      </c>
      <c r="N24" s="35">
        <f t="shared" si="22"/>
        <v>0</v>
      </c>
      <c r="O24" s="36">
        <f t="shared" si="23"/>
        <v>0</v>
      </c>
    </row>
    <row r="25" spans="1:15" s="25" customFormat="1" ht="228" x14ac:dyDescent="0.25">
      <c r="A25" s="42">
        <v>12</v>
      </c>
      <c r="B25" s="45" t="s">
        <v>58</v>
      </c>
      <c r="C25" s="43"/>
      <c r="D25" s="44">
        <v>1</v>
      </c>
      <c r="E25" s="44" t="s">
        <v>50</v>
      </c>
      <c r="F25" s="43"/>
      <c r="G25" s="2"/>
      <c r="H25" s="35">
        <f>+ROUND(F25*G25,0)</f>
        <v>0</v>
      </c>
      <c r="I25" s="2"/>
      <c r="J25" s="35">
        <f t="shared" si="18"/>
        <v>0</v>
      </c>
      <c r="K25" s="35">
        <f t="shared" si="19"/>
        <v>0</v>
      </c>
      <c r="L25" s="35">
        <f t="shared" si="20"/>
        <v>0</v>
      </c>
      <c r="M25" s="35">
        <f t="shared" si="21"/>
        <v>0</v>
      </c>
      <c r="N25" s="35">
        <f t="shared" si="22"/>
        <v>0</v>
      </c>
      <c r="O25" s="36">
        <f t="shared" si="23"/>
        <v>0</v>
      </c>
    </row>
    <row r="26" spans="1:15" s="25" customFormat="1" ht="28.5" x14ac:dyDescent="0.2">
      <c r="A26" s="42">
        <v>13</v>
      </c>
      <c r="B26" s="92" t="s">
        <v>86</v>
      </c>
      <c r="C26" s="43"/>
      <c r="D26" s="44">
        <v>20</v>
      </c>
      <c r="E26" s="44" t="s">
        <v>87</v>
      </c>
      <c r="F26" s="43"/>
      <c r="G26" s="2"/>
      <c r="H26" s="35">
        <f>+ROUND(F26*G26,0)</f>
        <v>0</v>
      </c>
      <c r="I26" s="2"/>
      <c r="J26" s="35">
        <f t="shared" si="18"/>
        <v>0</v>
      </c>
      <c r="K26" s="35">
        <f t="shared" si="19"/>
        <v>0</v>
      </c>
      <c r="L26" s="35">
        <f t="shared" si="20"/>
        <v>0</v>
      </c>
      <c r="M26" s="35">
        <f t="shared" si="21"/>
        <v>0</v>
      </c>
      <c r="N26" s="35">
        <f t="shared" si="22"/>
        <v>0</v>
      </c>
      <c r="O26" s="36">
        <f t="shared" si="23"/>
        <v>0</v>
      </c>
    </row>
    <row r="27" spans="1:15" s="25" customFormat="1" ht="28.5" x14ac:dyDescent="0.2">
      <c r="A27" s="42">
        <v>14</v>
      </c>
      <c r="B27" s="92" t="s">
        <v>59</v>
      </c>
      <c r="C27" s="43"/>
      <c r="D27" s="44">
        <v>2</v>
      </c>
      <c r="E27" s="44" t="s">
        <v>87</v>
      </c>
      <c r="F27" s="43"/>
      <c r="G27" s="2"/>
      <c r="H27" s="35">
        <f>+ROUND(F27*G27,0)</f>
        <v>0</v>
      </c>
      <c r="I27" s="2"/>
      <c r="J27" s="35">
        <f t="shared" si="18"/>
        <v>0</v>
      </c>
      <c r="K27" s="35">
        <f t="shared" si="19"/>
        <v>0</v>
      </c>
      <c r="L27" s="35">
        <f t="shared" si="20"/>
        <v>0</v>
      </c>
      <c r="M27" s="35">
        <f t="shared" si="21"/>
        <v>0</v>
      </c>
      <c r="N27" s="35">
        <f t="shared" si="22"/>
        <v>0</v>
      </c>
      <c r="O27" s="36">
        <f t="shared" si="23"/>
        <v>0</v>
      </c>
    </row>
    <row r="28" spans="1:15" s="25" customFormat="1" ht="28.5" x14ac:dyDescent="0.2">
      <c r="A28" s="42">
        <v>15</v>
      </c>
      <c r="B28" s="92" t="s">
        <v>60</v>
      </c>
      <c r="C28" s="43"/>
      <c r="D28" s="44">
        <v>24</v>
      </c>
      <c r="E28" s="44" t="s">
        <v>87</v>
      </c>
      <c r="F28" s="43"/>
      <c r="G28" s="2"/>
      <c r="H28" s="35">
        <f>+ROUND(F28*G28,0)</f>
        <v>0</v>
      </c>
      <c r="I28" s="2"/>
      <c r="J28" s="35">
        <f t="shared" si="18"/>
        <v>0</v>
      </c>
      <c r="K28" s="35">
        <f t="shared" si="19"/>
        <v>0</v>
      </c>
      <c r="L28" s="35">
        <f t="shared" si="20"/>
        <v>0</v>
      </c>
      <c r="M28" s="35">
        <f t="shared" si="21"/>
        <v>0</v>
      </c>
      <c r="N28" s="35">
        <f t="shared" si="22"/>
        <v>0</v>
      </c>
      <c r="O28" s="36">
        <f t="shared" si="23"/>
        <v>0</v>
      </c>
    </row>
    <row r="29" spans="1:15" s="25" customFormat="1" ht="28.5" x14ac:dyDescent="0.2">
      <c r="A29" s="42">
        <v>16</v>
      </c>
      <c r="B29" s="92" t="s">
        <v>61</v>
      </c>
      <c r="C29" s="43"/>
      <c r="D29" s="44">
        <v>4</v>
      </c>
      <c r="E29" s="44" t="s">
        <v>81</v>
      </c>
      <c r="F29" s="43"/>
      <c r="G29" s="2"/>
      <c r="H29" s="35">
        <f>+ROUND(F29*G29,0)</f>
        <v>0</v>
      </c>
      <c r="I29" s="2"/>
      <c r="J29" s="35">
        <f t="shared" ref="J29:J44" si="24">ROUND(F29*I29,0)</f>
        <v>0</v>
      </c>
      <c r="K29" s="35">
        <f t="shared" ref="K29:K44" si="25">ROUND(F29+H29+J29,0)</f>
        <v>0</v>
      </c>
      <c r="L29" s="35">
        <f t="shared" ref="L29:L44" si="26">ROUND(F29*D29,0)</f>
        <v>0</v>
      </c>
      <c r="M29" s="35">
        <f t="shared" ref="M29:M44" si="27">ROUND(L29*G29,0)</f>
        <v>0</v>
      </c>
      <c r="N29" s="35">
        <f t="shared" ref="N29:N44" si="28">ROUND(L29*I29,0)</f>
        <v>0</v>
      </c>
      <c r="O29" s="36">
        <f t="shared" ref="O29:O44" si="29">ROUND(L29+N29+M29,0)</f>
        <v>0</v>
      </c>
    </row>
    <row r="30" spans="1:15" s="25" customFormat="1" ht="128.25" x14ac:dyDescent="0.25">
      <c r="A30" s="42">
        <v>17</v>
      </c>
      <c r="B30" s="45" t="s">
        <v>62</v>
      </c>
      <c r="C30" s="43"/>
      <c r="D30" s="44">
        <v>30</v>
      </c>
      <c r="E30" s="44" t="s">
        <v>50</v>
      </c>
      <c r="F30" s="43"/>
      <c r="G30" s="2"/>
      <c r="H30" s="35">
        <f>+ROUND(F30*G30,0)</f>
        <v>0</v>
      </c>
      <c r="I30" s="2"/>
      <c r="J30" s="35">
        <f t="shared" si="24"/>
        <v>0</v>
      </c>
      <c r="K30" s="35">
        <f t="shared" si="25"/>
        <v>0</v>
      </c>
      <c r="L30" s="35">
        <f t="shared" si="26"/>
        <v>0</v>
      </c>
      <c r="M30" s="35">
        <f t="shared" si="27"/>
        <v>0</v>
      </c>
      <c r="N30" s="35">
        <f t="shared" si="28"/>
        <v>0</v>
      </c>
      <c r="O30" s="36">
        <f t="shared" si="29"/>
        <v>0</v>
      </c>
    </row>
    <row r="31" spans="1:15" s="25" customFormat="1" ht="71.25" x14ac:dyDescent="0.2">
      <c r="A31" s="42">
        <v>18</v>
      </c>
      <c r="B31" s="92" t="s">
        <v>63</v>
      </c>
      <c r="C31" s="43"/>
      <c r="D31" s="44">
        <v>5</v>
      </c>
      <c r="E31" s="44" t="s">
        <v>50</v>
      </c>
      <c r="F31" s="43"/>
      <c r="G31" s="2"/>
      <c r="H31" s="35">
        <f>+ROUND(F31*G31,0)</f>
        <v>0</v>
      </c>
      <c r="I31" s="2"/>
      <c r="J31" s="35">
        <f t="shared" si="24"/>
        <v>0</v>
      </c>
      <c r="K31" s="35">
        <f t="shared" si="25"/>
        <v>0</v>
      </c>
      <c r="L31" s="35">
        <f t="shared" si="26"/>
        <v>0</v>
      </c>
      <c r="M31" s="35">
        <f t="shared" si="27"/>
        <v>0</v>
      </c>
      <c r="N31" s="35">
        <f t="shared" si="28"/>
        <v>0</v>
      </c>
      <c r="O31" s="36">
        <f t="shared" si="29"/>
        <v>0</v>
      </c>
    </row>
    <row r="32" spans="1:15" s="25" customFormat="1" x14ac:dyDescent="0.2">
      <c r="A32" s="42">
        <v>19</v>
      </c>
      <c r="B32" s="92" t="s">
        <v>64</v>
      </c>
      <c r="C32" s="43"/>
      <c r="D32" s="44">
        <v>22</v>
      </c>
      <c r="E32" s="44" t="s">
        <v>50</v>
      </c>
      <c r="F32" s="43"/>
      <c r="G32" s="2"/>
      <c r="H32" s="35">
        <f>+ROUND(F32*G32,0)</f>
        <v>0</v>
      </c>
      <c r="I32" s="2"/>
      <c r="J32" s="35">
        <f t="shared" si="24"/>
        <v>0</v>
      </c>
      <c r="K32" s="35">
        <f t="shared" si="25"/>
        <v>0</v>
      </c>
      <c r="L32" s="35">
        <f t="shared" si="26"/>
        <v>0</v>
      </c>
      <c r="M32" s="35">
        <f t="shared" si="27"/>
        <v>0</v>
      </c>
      <c r="N32" s="35">
        <f t="shared" si="28"/>
        <v>0</v>
      </c>
      <c r="O32" s="36">
        <f t="shared" si="29"/>
        <v>0</v>
      </c>
    </row>
    <row r="33" spans="1:15" s="25" customFormat="1" ht="114" x14ac:dyDescent="0.2">
      <c r="A33" s="42">
        <v>20</v>
      </c>
      <c r="B33" s="92" t="s">
        <v>65</v>
      </c>
      <c r="C33" s="43"/>
      <c r="D33" s="44">
        <v>16</v>
      </c>
      <c r="E33" s="44" t="s">
        <v>50</v>
      </c>
      <c r="F33" s="43"/>
      <c r="G33" s="2"/>
      <c r="H33" s="35">
        <f>+ROUND(F33*G33,0)</f>
        <v>0</v>
      </c>
      <c r="I33" s="2"/>
      <c r="J33" s="35">
        <f t="shared" si="24"/>
        <v>0</v>
      </c>
      <c r="K33" s="35">
        <f t="shared" si="25"/>
        <v>0</v>
      </c>
      <c r="L33" s="35">
        <f t="shared" si="26"/>
        <v>0</v>
      </c>
      <c r="M33" s="35">
        <f t="shared" si="27"/>
        <v>0</v>
      </c>
      <c r="N33" s="35">
        <f t="shared" si="28"/>
        <v>0</v>
      </c>
      <c r="O33" s="36">
        <f t="shared" si="29"/>
        <v>0</v>
      </c>
    </row>
    <row r="34" spans="1:15" s="25" customFormat="1" ht="28.5" x14ac:dyDescent="0.2">
      <c r="A34" s="42">
        <v>21</v>
      </c>
      <c r="B34" s="92" t="s">
        <v>66</v>
      </c>
      <c r="C34" s="43"/>
      <c r="D34" s="44">
        <v>20</v>
      </c>
      <c r="E34" s="44" t="s">
        <v>87</v>
      </c>
      <c r="F34" s="43"/>
      <c r="G34" s="2"/>
      <c r="H34" s="35">
        <f>+ROUND(F34*G34,0)</f>
        <v>0</v>
      </c>
      <c r="I34" s="2"/>
      <c r="J34" s="35">
        <f t="shared" si="24"/>
        <v>0</v>
      </c>
      <c r="K34" s="35">
        <f t="shared" si="25"/>
        <v>0</v>
      </c>
      <c r="L34" s="35">
        <f t="shared" si="26"/>
        <v>0</v>
      </c>
      <c r="M34" s="35">
        <f t="shared" si="27"/>
        <v>0</v>
      </c>
      <c r="N34" s="35">
        <f t="shared" si="28"/>
        <v>0</v>
      </c>
      <c r="O34" s="36">
        <f t="shared" si="29"/>
        <v>0</v>
      </c>
    </row>
    <row r="35" spans="1:15" s="25" customFormat="1" ht="71.25" x14ac:dyDescent="0.2">
      <c r="A35" s="42">
        <v>22</v>
      </c>
      <c r="B35" s="92" t="s">
        <v>67</v>
      </c>
      <c r="C35" s="43"/>
      <c r="D35" s="44">
        <v>40</v>
      </c>
      <c r="E35" s="44" t="s">
        <v>80</v>
      </c>
      <c r="F35" s="43"/>
      <c r="G35" s="2"/>
      <c r="H35" s="35">
        <f>+ROUND(F35*G35,0)</f>
        <v>0</v>
      </c>
      <c r="I35" s="2"/>
      <c r="J35" s="35">
        <f t="shared" si="24"/>
        <v>0</v>
      </c>
      <c r="K35" s="35">
        <f t="shared" si="25"/>
        <v>0</v>
      </c>
      <c r="L35" s="35">
        <f t="shared" si="26"/>
        <v>0</v>
      </c>
      <c r="M35" s="35">
        <f t="shared" si="27"/>
        <v>0</v>
      </c>
      <c r="N35" s="35">
        <f t="shared" si="28"/>
        <v>0</v>
      </c>
      <c r="O35" s="36">
        <f t="shared" si="29"/>
        <v>0</v>
      </c>
    </row>
    <row r="36" spans="1:15" s="25" customFormat="1" x14ac:dyDescent="0.2">
      <c r="A36" s="42">
        <v>23</v>
      </c>
      <c r="B36" s="92" t="s">
        <v>88</v>
      </c>
      <c r="C36" s="43"/>
      <c r="D36" s="44">
        <v>3</v>
      </c>
      <c r="E36" s="44" t="s">
        <v>50</v>
      </c>
      <c r="F36" s="43"/>
      <c r="G36" s="2"/>
      <c r="H36" s="35">
        <f>+ROUND(F36*G36,0)</f>
        <v>0</v>
      </c>
      <c r="I36" s="2"/>
      <c r="J36" s="35">
        <f t="shared" si="24"/>
        <v>0</v>
      </c>
      <c r="K36" s="35">
        <f t="shared" si="25"/>
        <v>0</v>
      </c>
      <c r="L36" s="35">
        <f t="shared" si="26"/>
        <v>0</v>
      </c>
      <c r="M36" s="35">
        <f t="shared" si="27"/>
        <v>0</v>
      </c>
      <c r="N36" s="35">
        <f t="shared" si="28"/>
        <v>0</v>
      </c>
      <c r="O36" s="36">
        <f t="shared" si="29"/>
        <v>0</v>
      </c>
    </row>
    <row r="37" spans="1:15" s="25" customFormat="1" ht="28.5" x14ac:dyDescent="0.2">
      <c r="A37" s="42">
        <v>24</v>
      </c>
      <c r="B37" s="92" t="s">
        <v>68</v>
      </c>
      <c r="C37" s="43"/>
      <c r="D37" s="44">
        <v>10</v>
      </c>
      <c r="E37" s="44" t="s">
        <v>81</v>
      </c>
      <c r="F37" s="43"/>
      <c r="G37" s="2"/>
      <c r="H37" s="35">
        <f>+ROUND(F37*G37,0)</f>
        <v>0</v>
      </c>
      <c r="I37" s="2"/>
      <c r="J37" s="35">
        <f t="shared" si="24"/>
        <v>0</v>
      </c>
      <c r="K37" s="35">
        <f t="shared" si="25"/>
        <v>0</v>
      </c>
      <c r="L37" s="35">
        <f t="shared" si="26"/>
        <v>0</v>
      </c>
      <c r="M37" s="35">
        <f t="shared" si="27"/>
        <v>0</v>
      </c>
      <c r="N37" s="35">
        <f t="shared" si="28"/>
        <v>0</v>
      </c>
      <c r="O37" s="36">
        <f t="shared" si="29"/>
        <v>0</v>
      </c>
    </row>
    <row r="38" spans="1:15" s="25" customFormat="1" ht="42.75" x14ac:dyDescent="0.2">
      <c r="A38" s="42">
        <v>25</v>
      </c>
      <c r="B38" s="92" t="s">
        <v>69</v>
      </c>
      <c r="C38" s="43"/>
      <c r="D38" s="44">
        <v>5</v>
      </c>
      <c r="E38" s="44" t="s">
        <v>50</v>
      </c>
      <c r="F38" s="43"/>
      <c r="G38" s="2"/>
      <c r="H38" s="35">
        <f>+ROUND(F38*G38,0)</f>
        <v>0</v>
      </c>
      <c r="I38" s="2"/>
      <c r="J38" s="35">
        <f t="shared" si="24"/>
        <v>0</v>
      </c>
      <c r="K38" s="35">
        <f t="shared" si="25"/>
        <v>0</v>
      </c>
      <c r="L38" s="35">
        <f t="shared" si="26"/>
        <v>0</v>
      </c>
      <c r="M38" s="35">
        <f t="shared" si="27"/>
        <v>0</v>
      </c>
      <c r="N38" s="35">
        <f t="shared" si="28"/>
        <v>0</v>
      </c>
      <c r="O38" s="36">
        <f t="shared" si="29"/>
        <v>0</v>
      </c>
    </row>
    <row r="39" spans="1:15" s="25" customFormat="1" ht="42.75" x14ac:dyDescent="0.2">
      <c r="A39" s="42">
        <v>26</v>
      </c>
      <c r="B39" s="92" t="s">
        <v>70</v>
      </c>
      <c r="C39" s="43"/>
      <c r="D39" s="44">
        <v>10</v>
      </c>
      <c r="E39" s="44" t="s">
        <v>50</v>
      </c>
      <c r="F39" s="43"/>
      <c r="G39" s="2"/>
      <c r="H39" s="35">
        <f>+ROUND(F39*G39,0)</f>
        <v>0</v>
      </c>
      <c r="I39" s="2"/>
      <c r="J39" s="35">
        <f t="shared" si="24"/>
        <v>0</v>
      </c>
      <c r="K39" s="35">
        <f t="shared" si="25"/>
        <v>0</v>
      </c>
      <c r="L39" s="35">
        <f t="shared" si="26"/>
        <v>0</v>
      </c>
      <c r="M39" s="35">
        <f t="shared" si="27"/>
        <v>0</v>
      </c>
      <c r="N39" s="35">
        <f t="shared" si="28"/>
        <v>0</v>
      </c>
      <c r="O39" s="36">
        <f t="shared" si="29"/>
        <v>0</v>
      </c>
    </row>
    <row r="40" spans="1:15" s="25" customFormat="1" ht="42.75" x14ac:dyDescent="0.2">
      <c r="A40" s="42">
        <v>27</v>
      </c>
      <c r="B40" s="92" t="s">
        <v>71</v>
      </c>
      <c r="C40" s="43"/>
      <c r="D40" s="44">
        <v>10</v>
      </c>
      <c r="E40" s="44" t="s">
        <v>50</v>
      </c>
      <c r="F40" s="43"/>
      <c r="G40" s="2"/>
      <c r="H40" s="35">
        <f>+ROUND(F40*G40,0)</f>
        <v>0</v>
      </c>
      <c r="I40" s="2"/>
      <c r="J40" s="35">
        <f t="shared" si="24"/>
        <v>0</v>
      </c>
      <c r="K40" s="35">
        <f t="shared" si="25"/>
        <v>0</v>
      </c>
      <c r="L40" s="35">
        <f t="shared" si="26"/>
        <v>0</v>
      </c>
      <c r="M40" s="35">
        <f t="shared" si="27"/>
        <v>0</v>
      </c>
      <c r="N40" s="35">
        <f t="shared" si="28"/>
        <v>0</v>
      </c>
      <c r="O40" s="36">
        <f t="shared" si="29"/>
        <v>0</v>
      </c>
    </row>
    <row r="41" spans="1:15" s="25" customFormat="1" x14ac:dyDescent="0.2">
      <c r="A41" s="42">
        <v>28</v>
      </c>
      <c r="B41" s="92" t="s">
        <v>72</v>
      </c>
      <c r="C41" s="43"/>
      <c r="D41" s="44">
        <v>10</v>
      </c>
      <c r="E41" s="44" t="s">
        <v>80</v>
      </c>
      <c r="F41" s="43"/>
      <c r="G41" s="2"/>
      <c r="H41" s="35">
        <f>+ROUND(F41*G41,0)</f>
        <v>0</v>
      </c>
      <c r="I41" s="2"/>
      <c r="J41" s="35">
        <f t="shared" si="24"/>
        <v>0</v>
      </c>
      <c r="K41" s="35">
        <f t="shared" si="25"/>
        <v>0</v>
      </c>
      <c r="L41" s="35">
        <f t="shared" si="26"/>
        <v>0</v>
      </c>
      <c r="M41" s="35">
        <f t="shared" si="27"/>
        <v>0</v>
      </c>
      <c r="N41" s="35">
        <f t="shared" si="28"/>
        <v>0</v>
      </c>
      <c r="O41" s="36">
        <f t="shared" si="29"/>
        <v>0</v>
      </c>
    </row>
    <row r="42" spans="1:15" s="25" customFormat="1" ht="28.5" x14ac:dyDescent="0.2">
      <c r="A42" s="42">
        <v>29</v>
      </c>
      <c r="B42" s="92" t="s">
        <v>73</v>
      </c>
      <c r="C42" s="43"/>
      <c r="D42" s="44">
        <v>6</v>
      </c>
      <c r="E42" s="44" t="s">
        <v>81</v>
      </c>
      <c r="F42" s="43"/>
      <c r="G42" s="2"/>
      <c r="H42" s="35">
        <f>+ROUND(F42*G42,0)</f>
        <v>0</v>
      </c>
      <c r="I42" s="2"/>
      <c r="J42" s="35">
        <f t="shared" si="24"/>
        <v>0</v>
      </c>
      <c r="K42" s="35">
        <f t="shared" si="25"/>
        <v>0</v>
      </c>
      <c r="L42" s="35">
        <f t="shared" si="26"/>
        <v>0</v>
      </c>
      <c r="M42" s="35">
        <f t="shared" si="27"/>
        <v>0</v>
      </c>
      <c r="N42" s="35">
        <f t="shared" si="28"/>
        <v>0</v>
      </c>
      <c r="O42" s="36">
        <f t="shared" si="29"/>
        <v>0</v>
      </c>
    </row>
    <row r="43" spans="1:15" s="25" customFormat="1" ht="28.5" x14ac:dyDescent="0.2">
      <c r="A43" s="42">
        <v>30</v>
      </c>
      <c r="B43" s="92" t="s">
        <v>74</v>
      </c>
      <c r="C43" s="43"/>
      <c r="D43" s="44">
        <v>10</v>
      </c>
      <c r="E43" s="44" t="s">
        <v>80</v>
      </c>
      <c r="F43" s="43"/>
      <c r="G43" s="2"/>
      <c r="H43" s="35">
        <f>+ROUND(F43*G43,0)</f>
        <v>0</v>
      </c>
      <c r="I43" s="2"/>
      <c r="J43" s="35">
        <f t="shared" si="24"/>
        <v>0</v>
      </c>
      <c r="K43" s="35">
        <f t="shared" si="25"/>
        <v>0</v>
      </c>
      <c r="L43" s="35">
        <f t="shared" si="26"/>
        <v>0</v>
      </c>
      <c r="M43" s="35">
        <f t="shared" si="27"/>
        <v>0</v>
      </c>
      <c r="N43" s="35">
        <f t="shared" si="28"/>
        <v>0</v>
      </c>
      <c r="O43" s="36">
        <f t="shared" si="29"/>
        <v>0</v>
      </c>
    </row>
    <row r="44" spans="1:15" s="25" customFormat="1" x14ac:dyDescent="0.2">
      <c r="A44" s="42">
        <v>31</v>
      </c>
      <c r="B44" s="92" t="s">
        <v>75</v>
      </c>
      <c r="C44" s="43"/>
      <c r="D44" s="44">
        <v>50</v>
      </c>
      <c r="E44" s="44" t="s">
        <v>81</v>
      </c>
      <c r="F44" s="43"/>
      <c r="G44" s="2"/>
      <c r="H44" s="35">
        <f>+ROUND(F44*G44,0)</f>
        <v>0</v>
      </c>
      <c r="I44" s="2"/>
      <c r="J44" s="35">
        <f t="shared" si="24"/>
        <v>0</v>
      </c>
      <c r="K44" s="35">
        <f t="shared" si="25"/>
        <v>0</v>
      </c>
      <c r="L44" s="35">
        <f t="shared" si="26"/>
        <v>0</v>
      </c>
      <c r="M44" s="35">
        <f t="shared" si="27"/>
        <v>0</v>
      </c>
      <c r="N44" s="35">
        <f t="shared" si="28"/>
        <v>0</v>
      </c>
      <c r="O44" s="36">
        <f t="shared" si="29"/>
        <v>0</v>
      </c>
    </row>
    <row r="45" spans="1:15" s="25" customFormat="1" x14ac:dyDescent="0.2">
      <c r="A45" s="42">
        <v>32</v>
      </c>
      <c r="B45" s="92" t="s">
        <v>76</v>
      </c>
      <c r="C45" s="43"/>
      <c r="D45" s="44">
        <v>20</v>
      </c>
      <c r="E45" s="44" t="s">
        <v>50</v>
      </c>
      <c r="F45" s="43"/>
      <c r="G45" s="2"/>
      <c r="H45" s="35">
        <f>+ROUND(F45*G45,0)</f>
        <v>0</v>
      </c>
      <c r="I45" s="2"/>
      <c r="J45" s="35">
        <f t="shared" ref="J45:J47" si="30">ROUND(F45*I45,0)</f>
        <v>0</v>
      </c>
      <c r="K45" s="35">
        <f t="shared" ref="K45:K47" si="31">ROUND(F45+H45+J45,0)</f>
        <v>0</v>
      </c>
      <c r="L45" s="35">
        <f t="shared" ref="L45:L47" si="32">ROUND(F45*D45,0)</f>
        <v>0</v>
      </c>
      <c r="M45" s="35">
        <f t="shared" ref="M45:M47" si="33">ROUND(L45*G45,0)</f>
        <v>0</v>
      </c>
      <c r="N45" s="35">
        <f t="shared" ref="N45:N47" si="34">ROUND(L45*I45,0)</f>
        <v>0</v>
      </c>
      <c r="O45" s="36">
        <f t="shared" ref="O45:O47" si="35">ROUND(L45+N45+M45,0)</f>
        <v>0</v>
      </c>
    </row>
    <row r="46" spans="1:15" s="25" customFormat="1" x14ac:dyDescent="0.2">
      <c r="A46" s="42">
        <v>33</v>
      </c>
      <c r="B46" s="92" t="s">
        <v>77</v>
      </c>
      <c r="C46" s="43"/>
      <c r="D46" s="44">
        <v>20</v>
      </c>
      <c r="E46" s="44" t="s">
        <v>50</v>
      </c>
      <c r="F46" s="43"/>
      <c r="G46" s="2"/>
      <c r="H46" s="35">
        <f>+ROUND(F46*G46,0)</f>
        <v>0</v>
      </c>
      <c r="I46" s="2"/>
      <c r="J46" s="35">
        <f t="shared" si="30"/>
        <v>0</v>
      </c>
      <c r="K46" s="35">
        <f t="shared" si="31"/>
        <v>0</v>
      </c>
      <c r="L46" s="35">
        <f t="shared" si="32"/>
        <v>0</v>
      </c>
      <c r="M46" s="35">
        <f t="shared" si="33"/>
        <v>0</v>
      </c>
      <c r="N46" s="35">
        <f t="shared" si="34"/>
        <v>0</v>
      </c>
      <c r="O46" s="36">
        <f t="shared" si="35"/>
        <v>0</v>
      </c>
    </row>
    <row r="47" spans="1:15" s="25" customFormat="1" x14ac:dyDescent="0.2">
      <c r="A47" s="42">
        <v>34</v>
      </c>
      <c r="B47" s="92" t="s">
        <v>78</v>
      </c>
      <c r="C47" s="43"/>
      <c r="D47" s="44">
        <v>20</v>
      </c>
      <c r="E47" s="44" t="s">
        <v>50</v>
      </c>
      <c r="F47" s="43"/>
      <c r="G47" s="2"/>
      <c r="H47" s="35">
        <f>+ROUND(F47*G47,0)</f>
        <v>0</v>
      </c>
      <c r="I47" s="2"/>
      <c r="J47" s="35">
        <f t="shared" si="30"/>
        <v>0</v>
      </c>
      <c r="K47" s="35">
        <f t="shared" si="31"/>
        <v>0</v>
      </c>
      <c r="L47" s="35">
        <f t="shared" si="32"/>
        <v>0</v>
      </c>
      <c r="M47" s="35">
        <f t="shared" si="33"/>
        <v>0</v>
      </c>
      <c r="N47" s="35">
        <f t="shared" si="34"/>
        <v>0</v>
      </c>
      <c r="O47" s="36">
        <f t="shared" si="35"/>
        <v>0</v>
      </c>
    </row>
    <row r="48" spans="1:15" s="25" customFormat="1" ht="57.75" thickBot="1" x14ac:dyDescent="0.25">
      <c r="A48" s="42">
        <v>35</v>
      </c>
      <c r="B48" s="92" t="s">
        <v>79</v>
      </c>
      <c r="C48" s="43"/>
      <c r="D48" s="44">
        <v>5</v>
      </c>
      <c r="E48" s="44" t="s">
        <v>50</v>
      </c>
      <c r="F48" s="43"/>
      <c r="G48" s="2"/>
      <c r="H48" s="35">
        <f>+ROUND(F48*G48,0)</f>
        <v>0</v>
      </c>
      <c r="I48" s="2"/>
      <c r="J48" s="35">
        <f t="shared" ref="J48" si="36">ROUND(F48*I48,0)</f>
        <v>0</v>
      </c>
      <c r="K48" s="35">
        <f t="shared" ref="K48" si="37">ROUND(F48+H48+J48,0)</f>
        <v>0</v>
      </c>
      <c r="L48" s="35">
        <f t="shared" ref="L48" si="38">ROUND(F48*D48,0)</f>
        <v>0</v>
      </c>
      <c r="M48" s="35">
        <f t="shared" ref="M48" si="39">ROUND(L48*G48,0)</f>
        <v>0</v>
      </c>
      <c r="N48" s="35">
        <f t="shared" ref="N48" si="40">ROUND(L48*I48,0)</f>
        <v>0</v>
      </c>
      <c r="O48" s="36">
        <f t="shared" ref="O48" si="41">ROUND(L48+N48+M48,0)</f>
        <v>0</v>
      </c>
    </row>
    <row r="49" spans="1:15" s="25" customFormat="1" ht="42" customHeight="1" thickBot="1" x14ac:dyDescent="0.3">
      <c r="A49" s="79" t="s">
        <v>25</v>
      </c>
      <c r="B49" s="80"/>
      <c r="C49" s="80"/>
      <c r="D49" s="80"/>
      <c r="E49" s="80"/>
      <c r="F49" s="80"/>
      <c r="G49" s="80"/>
      <c r="H49" s="80"/>
      <c r="I49" s="80"/>
      <c r="J49" s="80"/>
      <c r="K49" s="80"/>
      <c r="L49" s="52" t="s">
        <v>26</v>
      </c>
      <c r="M49" s="53"/>
      <c r="N49" s="53"/>
      <c r="O49" s="37">
        <f>SUMIF(G:G,0%,L:L)+SUMIF(G:G,"",L:L)</f>
        <v>0</v>
      </c>
    </row>
    <row r="50" spans="1:15" s="25" customFormat="1" ht="39" customHeight="1" x14ac:dyDescent="0.25">
      <c r="A50" s="58" t="s">
        <v>47</v>
      </c>
      <c r="B50" s="59"/>
      <c r="C50" s="59"/>
      <c r="D50" s="59"/>
      <c r="E50" s="59"/>
      <c r="F50" s="59"/>
      <c r="G50" s="59"/>
      <c r="H50" s="59"/>
      <c r="I50" s="59"/>
      <c r="J50" s="59"/>
      <c r="K50" s="60"/>
      <c r="L50" s="50" t="s">
        <v>27</v>
      </c>
      <c r="M50" s="51"/>
      <c r="N50" s="51"/>
      <c r="O50" s="38">
        <f>SUMIF(G:G,5%,L:L)</f>
        <v>0</v>
      </c>
    </row>
    <row r="51" spans="1:15" s="25" customFormat="1" ht="30" customHeight="1" x14ac:dyDescent="0.25">
      <c r="A51" s="61"/>
      <c r="B51" s="62"/>
      <c r="C51" s="62"/>
      <c r="D51" s="62"/>
      <c r="E51" s="62"/>
      <c r="F51" s="62"/>
      <c r="G51" s="62"/>
      <c r="H51" s="62"/>
      <c r="I51" s="62"/>
      <c r="J51" s="62"/>
      <c r="K51" s="63"/>
      <c r="L51" s="50" t="s">
        <v>28</v>
      </c>
      <c r="M51" s="51"/>
      <c r="N51" s="51"/>
      <c r="O51" s="38">
        <f>SUMIF(G:G,19%,L:L)</f>
        <v>0</v>
      </c>
    </row>
    <row r="52" spans="1:15" s="25" customFormat="1" ht="30" customHeight="1" x14ac:dyDescent="0.25">
      <c r="A52" s="61"/>
      <c r="B52" s="62"/>
      <c r="C52" s="62"/>
      <c r="D52" s="62"/>
      <c r="E52" s="62"/>
      <c r="F52" s="62"/>
      <c r="G52" s="62"/>
      <c r="H52" s="62"/>
      <c r="I52" s="62"/>
      <c r="J52" s="62"/>
      <c r="K52" s="63"/>
      <c r="L52" s="48" t="s">
        <v>21</v>
      </c>
      <c r="M52" s="49"/>
      <c r="N52" s="49"/>
      <c r="O52" s="39">
        <f>SUM(O49:O51)</f>
        <v>0</v>
      </c>
    </row>
    <row r="53" spans="1:15" s="25" customFormat="1" ht="30" customHeight="1" x14ac:dyDescent="0.25">
      <c r="A53" s="61"/>
      <c r="B53" s="62"/>
      <c r="C53" s="62"/>
      <c r="D53" s="62"/>
      <c r="E53" s="62"/>
      <c r="F53" s="62"/>
      <c r="G53" s="62"/>
      <c r="H53" s="62"/>
      <c r="I53" s="62"/>
      <c r="J53" s="62"/>
      <c r="K53" s="63"/>
      <c r="L53" s="46" t="s">
        <v>29</v>
      </c>
      <c r="M53" s="47"/>
      <c r="N53" s="47"/>
      <c r="O53" s="40">
        <f>SUMIF(G:G,5%,M:M)</f>
        <v>0</v>
      </c>
    </row>
    <row r="54" spans="1:15" s="25" customFormat="1" ht="30" customHeight="1" x14ac:dyDescent="0.25">
      <c r="A54" s="61"/>
      <c r="B54" s="62"/>
      <c r="C54" s="62"/>
      <c r="D54" s="62"/>
      <c r="E54" s="62"/>
      <c r="F54" s="62"/>
      <c r="G54" s="62"/>
      <c r="H54" s="62"/>
      <c r="I54" s="62"/>
      <c r="J54" s="62"/>
      <c r="K54" s="63"/>
      <c r="L54" s="46" t="s">
        <v>30</v>
      </c>
      <c r="M54" s="47"/>
      <c r="N54" s="47"/>
      <c r="O54" s="40">
        <f>SUMIF(G:G,19%,M:M)</f>
        <v>0</v>
      </c>
    </row>
    <row r="55" spans="1:15" s="25" customFormat="1" ht="30" customHeight="1" x14ac:dyDescent="0.25">
      <c r="A55" s="61"/>
      <c r="B55" s="62"/>
      <c r="C55" s="62"/>
      <c r="D55" s="62"/>
      <c r="E55" s="62"/>
      <c r="F55" s="62"/>
      <c r="G55" s="62"/>
      <c r="H55" s="62"/>
      <c r="I55" s="62"/>
      <c r="J55" s="62"/>
      <c r="K55" s="63"/>
      <c r="L55" s="48" t="s">
        <v>31</v>
      </c>
      <c r="M55" s="49"/>
      <c r="N55" s="49"/>
      <c r="O55" s="39">
        <f>SUM(O53:O54)</f>
        <v>0</v>
      </c>
    </row>
    <row r="56" spans="1:15" s="25" customFormat="1" ht="30" customHeight="1" x14ac:dyDescent="0.25">
      <c r="A56" s="61"/>
      <c r="B56" s="62"/>
      <c r="C56" s="62"/>
      <c r="D56" s="62"/>
      <c r="E56" s="62"/>
      <c r="F56" s="62"/>
      <c r="G56" s="62"/>
      <c r="H56" s="62"/>
      <c r="I56" s="62"/>
      <c r="J56" s="62"/>
      <c r="K56" s="63"/>
      <c r="L56" s="50" t="s">
        <v>32</v>
      </c>
      <c r="M56" s="51"/>
      <c r="N56" s="51"/>
      <c r="O56" s="38">
        <f>SUMIF(I:I,8%,N:N)</f>
        <v>0</v>
      </c>
    </row>
    <row r="57" spans="1:15" s="25" customFormat="1" ht="37.5" customHeight="1" x14ac:dyDescent="0.25">
      <c r="A57" s="61"/>
      <c r="B57" s="62"/>
      <c r="C57" s="62"/>
      <c r="D57" s="62"/>
      <c r="E57" s="62"/>
      <c r="F57" s="62"/>
      <c r="G57" s="62"/>
      <c r="H57" s="62"/>
      <c r="I57" s="62"/>
      <c r="J57" s="62"/>
      <c r="K57" s="63"/>
      <c r="L57" s="56" t="s">
        <v>33</v>
      </c>
      <c r="M57" s="57"/>
      <c r="N57" s="57"/>
      <c r="O57" s="39">
        <f>SUM(O56)</f>
        <v>0</v>
      </c>
    </row>
    <row r="58" spans="1:15" s="25" customFormat="1" ht="32.25" customHeight="1" thickBot="1" x14ac:dyDescent="0.3">
      <c r="A58" s="64"/>
      <c r="B58" s="65"/>
      <c r="C58" s="65"/>
      <c r="D58" s="65"/>
      <c r="E58" s="65"/>
      <c r="F58" s="65"/>
      <c r="G58" s="65"/>
      <c r="H58" s="65"/>
      <c r="I58" s="65"/>
      <c r="J58" s="65"/>
      <c r="K58" s="66"/>
      <c r="L58" s="54" t="s">
        <v>34</v>
      </c>
      <c r="M58" s="55"/>
      <c r="N58" s="55"/>
      <c r="O58" s="41">
        <f>+O52+O55+O57</f>
        <v>0</v>
      </c>
    </row>
    <row r="60" spans="1:15" ht="50.1" customHeight="1" thickBot="1" x14ac:dyDescent="0.3">
      <c r="B60" s="70"/>
      <c r="C60" s="70"/>
    </row>
    <row r="61" spans="1:15" x14ac:dyDescent="0.25">
      <c r="B61" s="91" t="s">
        <v>35</v>
      </c>
      <c r="C61" s="91"/>
    </row>
    <row r="62" spans="1:15" ht="15" customHeight="1" x14ac:dyDescent="0.25">
      <c r="M62" s="26"/>
      <c r="N62" s="27"/>
      <c r="O62" s="28"/>
    </row>
    <row r="63" spans="1:15" ht="15.75" customHeight="1" x14ac:dyDescent="0.25">
      <c r="M63" s="26"/>
      <c r="N63" s="27"/>
      <c r="O63" s="28"/>
    </row>
    <row r="64" spans="1:15" ht="15" customHeight="1" x14ac:dyDescent="0.25">
      <c r="A64" s="29" t="s">
        <v>36</v>
      </c>
      <c r="M64" s="26"/>
      <c r="N64" s="27"/>
      <c r="O64" s="28"/>
    </row>
    <row r="65" spans="1:17" x14ac:dyDescent="0.25">
      <c r="A65" s="90" t="s">
        <v>37</v>
      </c>
      <c r="B65" s="90"/>
      <c r="C65" s="90"/>
      <c r="D65" s="90"/>
      <c r="E65" s="90"/>
      <c r="F65" s="90"/>
      <c r="G65" s="90"/>
      <c r="H65" s="90"/>
      <c r="I65" s="90"/>
      <c r="J65" s="90"/>
      <c r="K65" s="90"/>
      <c r="L65" s="90"/>
      <c r="M65" s="90"/>
      <c r="N65" s="90"/>
      <c r="O65" s="90"/>
      <c r="P65" s="11"/>
      <c r="Q65" s="11"/>
    </row>
    <row r="66" spans="1:17" ht="15" customHeight="1" x14ac:dyDescent="0.25">
      <c r="A66" s="89" t="s">
        <v>38</v>
      </c>
      <c r="B66" s="89"/>
      <c r="C66" s="89"/>
      <c r="D66" s="89"/>
      <c r="E66" s="89"/>
      <c r="F66" s="89"/>
      <c r="G66" s="89"/>
      <c r="H66" s="89"/>
      <c r="I66" s="89"/>
      <c r="J66" s="89"/>
      <c r="K66" s="89"/>
      <c r="L66" s="89"/>
      <c r="M66" s="89"/>
      <c r="N66" s="89"/>
      <c r="O66" s="89"/>
      <c r="P66" s="30"/>
      <c r="Q66" s="30"/>
    </row>
    <row r="67" spans="1:17" x14ac:dyDescent="0.25">
      <c r="A67" s="88" t="s">
        <v>39</v>
      </c>
      <c r="B67" s="88"/>
      <c r="C67" s="88"/>
      <c r="D67" s="88"/>
      <c r="E67" s="88"/>
      <c r="F67" s="88"/>
      <c r="G67" s="88"/>
      <c r="H67" s="88"/>
      <c r="I67" s="88"/>
      <c r="J67" s="88"/>
      <c r="K67" s="88"/>
      <c r="L67" s="88"/>
      <c r="M67" s="88"/>
      <c r="N67" s="88"/>
      <c r="O67" s="88"/>
      <c r="P67" s="14"/>
      <c r="Q67" s="14"/>
    </row>
    <row r="68" spans="1:17" x14ac:dyDescent="0.25">
      <c r="A68" s="88" t="s">
        <v>40</v>
      </c>
      <c r="B68" s="88"/>
      <c r="C68" s="88"/>
      <c r="D68" s="88"/>
      <c r="E68" s="88"/>
      <c r="F68" s="88"/>
      <c r="G68" s="88"/>
      <c r="H68" s="88"/>
      <c r="I68" s="88"/>
      <c r="J68" s="88"/>
      <c r="K68" s="88"/>
      <c r="L68" s="88"/>
      <c r="M68" s="88"/>
      <c r="N68" s="88"/>
      <c r="O68" s="88"/>
      <c r="P68" s="14"/>
      <c r="Q68" s="14"/>
    </row>
    <row r="69" spans="1:17" x14ac:dyDescent="0.25">
      <c r="K69" s="11"/>
      <c r="L69" s="11"/>
      <c r="M69" s="11"/>
      <c r="N69" s="11"/>
    </row>
    <row r="111" spans="11:15" s="11" customFormat="1" x14ac:dyDescent="0.25">
      <c r="K111" s="13"/>
      <c r="L111" s="13"/>
      <c r="M111" s="13"/>
      <c r="N111" s="13"/>
      <c r="O111" s="13"/>
    </row>
    <row r="112" spans="11:15" s="11" customFormat="1" x14ac:dyDescent="0.25">
      <c r="K112" s="13"/>
      <c r="L112" s="13"/>
      <c r="M112" s="13"/>
      <c r="N112" s="13"/>
      <c r="O112" s="13"/>
    </row>
    <row r="113" spans="11:15" s="11" customFormat="1" x14ac:dyDescent="0.25">
      <c r="K113" s="13"/>
      <c r="L113" s="13"/>
      <c r="M113" s="13"/>
      <c r="N113" s="13"/>
      <c r="O113" s="13"/>
    </row>
    <row r="114" spans="11:15" s="11" customFormat="1" x14ac:dyDescent="0.25">
      <c r="K114" s="13"/>
      <c r="L114" s="13"/>
      <c r="M114" s="13"/>
      <c r="N114" s="13"/>
      <c r="O114" s="13"/>
    </row>
  </sheetData>
  <sheetProtection algorithmName="SHA-512" hashValue="PB4ekyAXp4t98EJW2WS47O1N/HTjyfajFYeBqtWcC/alXwj29BlXf8mbtoNpzenvCQqa4Cp/GqqFpLg/i1p2Dg==" saltValue="EyjPjACz8f9FI49FfH6g9g==" spinCount="100000" sheet="1" selectLockedCells="1"/>
  <mergeCells count="35">
    <mergeCell ref="A68:O68"/>
    <mergeCell ref="A67:O67"/>
    <mergeCell ref="A66:O66"/>
    <mergeCell ref="A65:O65"/>
    <mergeCell ref="B61:C61"/>
    <mergeCell ref="A2:A5"/>
    <mergeCell ref="B2:M2"/>
    <mergeCell ref="N2:O2"/>
    <mergeCell ref="B3:M3"/>
    <mergeCell ref="N3:O3"/>
    <mergeCell ref="B4:M5"/>
    <mergeCell ref="N4:O4"/>
    <mergeCell ref="N5:O5"/>
    <mergeCell ref="M11:N11"/>
    <mergeCell ref="M9:N9"/>
    <mergeCell ref="K9:L9"/>
    <mergeCell ref="K11:L11"/>
    <mergeCell ref="F11:I11"/>
    <mergeCell ref="A50:K58"/>
    <mergeCell ref="F9:I9"/>
    <mergeCell ref="B60:C60"/>
    <mergeCell ref="A9:B11"/>
    <mergeCell ref="D9:E9"/>
    <mergeCell ref="D11:E11"/>
    <mergeCell ref="A49:K49"/>
    <mergeCell ref="L58:N58"/>
    <mergeCell ref="L57:N57"/>
    <mergeCell ref="L56:N56"/>
    <mergeCell ref="L55:N55"/>
    <mergeCell ref="L54:N54"/>
    <mergeCell ref="L53:N53"/>
    <mergeCell ref="L52:N52"/>
    <mergeCell ref="L51:N51"/>
    <mergeCell ref="L50:N50"/>
    <mergeCell ref="L49:N4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48 F14:F4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G14:G48</xm:sqref>
        </x14:dataValidation>
        <x14:dataValidation type="list" allowBlank="1" showInputMessage="1" showErrorMessage="1">
          <x14:formula1>
            <xm:f>Cálculos!$F$7:$F$8</xm:f>
          </x14:formula1>
          <xm:sqref>I14:I48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infopath/2007/PartnerControls"/>
    <ds:schemaRef ds:uri="http://purl.org/dc/dcmitype/"/>
    <ds:schemaRef ds:uri="http://purl.org/dc/elements/1.1/"/>
    <ds:schemaRef ds:uri="39f7a895-868e-4739-ab10-589c64175fbd"/>
    <ds:schemaRef ds:uri="http://schemas.microsoft.com/office/2006/documentManagement/types"/>
    <ds:schemaRef ds:uri="http://www.w3.org/XML/1998/namespace"/>
    <ds:schemaRef ds:uri="http://schemas.openxmlformats.org/package/2006/metadata/core-properties"/>
    <ds:schemaRef ds:uri="632c1e4e-69c6-4d1f-81a1-009441d464e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2024-08-13T16:13:45Z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