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nini_ucundinamarca_edu_co/Documents/INVITACIONES PÚBLICAS 2024/U-CD-044 ADECUACIONES GRANJA/ANEXOS/"/>
    </mc:Choice>
  </mc:AlternateContent>
  <bookViews>
    <workbookView xWindow="0" yWindow="0" windowWidth="19200" windowHeight="7680" tabRatio="876" firstSheet="1" activeTab="1"/>
  </bookViews>
  <sheets>
    <sheet name="Cálculos" sheetId="2" state="hidden" r:id="rId1"/>
    <sheet name="Obra" sheetId="6" r:id="rId2"/>
    <sheet name="CONTROL CAMBIOS" sheetId="8" state="hidden" r:id="rId3"/>
  </sheets>
  <definedNames>
    <definedName name="_xlnm.Print_Area" localSheetId="1">Obra!$A$1:$L$39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14" i="6" l="1"/>
  <c r="L25" i="6" l="1"/>
  <c r="L28" i="6" s="1"/>
  <c r="L30" i="6" s="1"/>
  <c r="L27" i="6" l="1"/>
  <c r="L26" i="6"/>
  <c r="L29" i="6" l="1"/>
  <c r="L31" i="6" s="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<sst xmlns="http://schemas.openxmlformats.org/spreadsheetml/2006/main" count="108" uniqueCount="88">
  <si>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</si>
  <si>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</si>
  <si>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</si>
  <si>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</si>
  <si>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</si>
  <si>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</si>
  <si>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</si>
  <si>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</si>
  <si>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</si>
  <si>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</si>
  <si>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</si>
  <si>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</si>
  <si>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</si>
  <si>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</si>
  <si>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</si>
  <si>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</si>
  <si>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</si>
  <si>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</si>
  <si>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</si>
  <si>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</si>
  <si>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</si>
  <si>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</si>
  <si>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</si>
  <si>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</si>
  <si>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</si>
  <si>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</si>
  <si>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</si>
  <si>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</si>
  <si>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</si>
  <si>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</si>
  <si>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</si>
  <si>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</si>
  <si>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</si>
  <si>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</si>
  <si>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</si>
  <si>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</si>
  <si>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</si>
  <si>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</si>
  <si>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</si>
  <si>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</si>
  <si>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</si>
  <si>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</si>
  <si>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</si>
  <si>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</si>
  <si>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</si>
  <si>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</si>
  <si>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</si>
  <si>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</si>
  <si>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</si>
  <si>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</si>
  <si>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</si>
  <si>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</si>
  <si>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</si>
  <si>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</si>
  <si>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</si>
  <si>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</si>
  <si>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</si>
  <si>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</si>
  <si>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</si>
  <si>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</si>
  <si>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</si>
  <si>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</si>
  <si>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</si>
  <si>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</si>
  <si>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</si>
  <si>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</si>
  <si>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</si>
  <si>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</si>
  <si>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</si>
  <si>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</si>
  <si>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</si>
  <si>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</si>
  <si>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Excavación a varias maquinas sin clasificar  </t>
  </si>
  <si>
    <t>Instalación y suministro de una caja de inspección de ochenta (80) centímetros de alta por ochenta (80) centímetros de ancha por ochenta (80) centímetros de profundidad </t>
  </si>
  <si>
    <t>Instalación y suministro de tubería de alcantarillado de ocho (8") pulgadas</t>
  </si>
  <si>
    <t>Suministro y relleno tipo 7 "arena de peña"</t>
  </si>
  <si>
    <t>Tapar tuberia PVC con tierra excabada </t>
  </si>
  <si>
    <t>Construcción e instalación de una barrera en malla de alambre galvanizado tejido con aberturas hexagonales enlazada en triple torsión, fortalecida con remates laterales de 1,80 m x 36 m y tela verde cerramiento 2,10 ancho x 1.00 largo ( incluye mano de obra)</t>
  </si>
  <si>
    <t>Descapote manual y retiro de E = 0.20 metros apilable a quince (15) metros </t>
  </si>
  <si>
    <t>Relleno en recebo común compactado mecánicamente</t>
  </si>
  <si>
    <t>Placa base concreto 0.15 2500 PSI</t>
  </si>
  <si>
    <t>Acero figurado 60000 PSI</t>
  </si>
  <si>
    <t>Suministro e instalación punto conexión a 220v con contador, guarda motor, cableado, tubería galvanizada y poste energía reforzado resistencia 750kg 12 metros y todo lo demás para su correcto funcionamiento</t>
  </si>
  <si>
    <t>METRO CUBICO</t>
  </si>
  <si>
    <t>UNIDAD</t>
  </si>
  <si>
    <t>METRO LINEAL</t>
  </si>
  <si>
    <t>METRO CUADRADO</t>
  </si>
  <si>
    <t>KILOGRAMO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</si>
</sst>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9">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2"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4" xfId="3" applyFont="1" applyBorder="1" applyAlignment="1" applyProtection="1">
      <alignment horizontal="center" vertical="center"/>
      <protection hidden="1"/>
    </xf>
    <xf numFmtId="43" fontId="6" fillId="0" borderId="34" xfId="3" applyFont="1" applyBorder="1" applyAlignment="1" applyProtection="1">
      <alignment horizontal="center" vertical="center" wrapText="1"/>
      <protection hidden="1"/>
    </xf>
    <xf numFmtId="165"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50" xfId="3" applyFont="1" applyFill="1" applyBorder="1" applyAlignment="1" applyProtection="1">
      <alignment vertical="center"/>
      <protection hidden="1"/>
    </xf>
    <xf numFmtId="43" fontId="6" fillId="0" borderId="51" xfId="3" applyFont="1" applyBorder="1" applyAlignment="1" applyProtection="1">
      <alignment horizontal="center" vertical="center" wrapText="1"/>
      <protection hidden="1"/>
    </xf>
    <xf numFmtId="43" fontId="6" fillId="0" borderId="37" xfId="4" applyFont="1" applyBorder="1" applyAlignment="1" applyProtection="1">
      <alignment horizontal="right" vertical="center"/>
      <protection hidden="1"/>
    </xf>
    <xf numFmtId="43" fontId="6" fillId="0" borderId="38" xfId="4" applyFont="1" applyBorder="1" applyAlignment="1" applyProtection="1">
      <alignment horizontal="right" vertical="center" wrapText="1"/>
      <protection hidden="1"/>
    </xf>
    <xf numFmtId="43" fontId="6" fillId="0" borderId="38" xfId="4" applyFont="1" applyBorder="1" applyAlignment="1" applyProtection="1">
      <alignment horizontal="right" vertical="center"/>
      <protection hidden="1"/>
    </xf>
    <xf numFmtId="0" fontId="6" fillId="0" borderId="3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9"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3"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8" fillId="35" borderId="3" xfId="0" applyNumberFormat="1" applyFont="1" applyFill="1" applyBorder="1" applyAlignment="1" applyProtection="1">
      <alignment horizontal="center" vertical="center" wrapText="1"/>
      <protection locked="0"/>
    </xf>
    <xf numFmtId="165" fontId="28"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7" fillId="3" borderId="41" xfId="0" applyFont="1" applyFill="1" applyBorder="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43" fontId="7" fillId="3" borderId="30" xfId="3" applyFont="1" applyFill="1" applyBorder="1" applyAlignment="1" applyProtection="1">
      <alignment horizontal="center" vertical="center" wrapText="1"/>
      <protection hidden="1"/>
    </xf>
    <xf numFmtId="43" fontId="7" fillId="3" borderId="49"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7" fillId="3" borderId="4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wrapText="1"/>
      <protection hidden="1"/>
    </xf>
    <xf numFmtId="43" fontId="6" fillId="0" borderId="53"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48" xfId="3" applyFont="1" applyBorder="1" applyAlignment="1" applyProtection="1">
      <alignment horizontal="center" vertical="center" wrapText="1"/>
      <protection hidden="1"/>
    </xf>
    <xf numFmtId="0" fontId="27" fillId="35" borderId="31" xfId="0" applyFont="1" applyFill="1" applyBorder="1" applyAlignment="1" applyProtection="1">
      <alignment horizontal="center" vertical="center" wrapText="1"/>
      <protection locked="0"/>
    </xf>
    <xf numFmtId="0" fontId="27" fillId="35" borderId="27" xfId="0" applyFont="1" applyFill="1" applyBorder="1" applyAlignment="1" applyProtection="1">
      <alignment horizontal="center" vertical="center" wrapText="1"/>
      <protection locked="0"/>
    </xf>
    <xf numFmtId="0" fontId="27" fillId="35" borderId="36"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9" xfId="0" applyFont="1" applyFill="1" applyBorder="1" applyAlignment="1" applyProtection="1">
      <alignment horizontal="center" vertical="center" wrapText="1"/>
      <protection locked="0"/>
    </xf>
    <xf numFmtId="43" fontId="6" fillId="0" borderId="52" xfId="3" applyFont="1" applyBorder="1" applyAlignment="1" applyProtection="1">
      <alignment horizontal="center" vertical="center" textRotation="90" wrapText="1"/>
      <protection hidden="1"/>
    </xf>
    <xf numFmtId="43" fontId="6" fillId="0" borderId="25"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46"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1" fillId="0" borderId="24" xfId="0"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topLeftCell="A7" zoomScale="90" zoomScaleNormal="90" zoomScaleSheetLayoutView="115" workbookViewId="0">
      <selection activeCell="A9" sqref="A9:B11"/>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70"/>
      <c r="B2" s="71" t="s">
        <v>0</v>
      </c>
      <c r="C2" s="71"/>
      <c r="D2" s="71"/>
      <c r="E2" s="71"/>
      <c r="F2" s="71"/>
      <c r="G2" s="71"/>
      <c r="H2" s="71"/>
      <c r="I2" s="71"/>
      <c r="J2" s="71"/>
      <c r="K2" s="71"/>
      <c r="L2" s="32" t="s">
        <v>71</v>
      </c>
    </row>
    <row r="3" spans="1:16" ht="15.75" customHeight="1" x14ac:dyDescent="0.25">
      <c r="A3" s="70"/>
      <c r="B3" s="71" t="s">
        <v>2</v>
      </c>
      <c r="C3" s="71"/>
      <c r="D3" s="71"/>
      <c r="E3" s="71"/>
      <c r="F3" s="71"/>
      <c r="G3" s="71"/>
      <c r="H3" s="71"/>
      <c r="I3" s="71"/>
      <c r="J3" s="71"/>
      <c r="K3" s="71"/>
      <c r="L3" s="32" t="s">
        <v>68</v>
      </c>
    </row>
    <row r="4" spans="1:16" ht="15" customHeight="1" x14ac:dyDescent="0.25">
      <c r="A4" s="70"/>
      <c r="B4" s="71" t="s">
        <v>3</v>
      </c>
      <c r="C4" s="71"/>
      <c r="D4" s="71"/>
      <c r="E4" s="71"/>
      <c r="F4" s="71"/>
      <c r="G4" s="71"/>
      <c r="H4" s="71"/>
      <c r="I4" s="71"/>
      <c r="J4" s="71"/>
      <c r="K4" s="71"/>
      <c r="L4" s="32" t="s">
        <v>70</v>
      </c>
    </row>
    <row r="5" spans="1:16" ht="15" customHeight="1" x14ac:dyDescent="0.25">
      <c r="A5" s="70"/>
      <c r="B5" s="71"/>
      <c r="C5" s="71"/>
      <c r="D5" s="71"/>
      <c r="E5" s="71"/>
      <c r="F5" s="71"/>
      <c r="G5" s="71"/>
      <c r="H5" s="71"/>
      <c r="I5" s="71"/>
      <c r="J5" s="71"/>
      <c r="K5" s="71"/>
      <c r="L5" s="32" t="s">
        <v>27</v>
      </c>
    </row>
    <row r="7" spans="1:16" x14ac:dyDescent="0.25">
      <c r="A7" s="4" t="s">
        <v>4</v>
      </c>
      <c r="K7" s="1"/>
      <c r="P7" s="29"/>
    </row>
    <row r="8" spans="1:16" ht="9.9499999999999993" customHeight="1" x14ac:dyDescent="0.25">
      <c r="A8" s="5"/>
      <c r="K8" s="1"/>
      <c r="P8" s="29"/>
    </row>
    <row r="9" spans="1:16" ht="30" customHeight="1" x14ac:dyDescent="0.25">
      <c r="A9" s="101" t="s">
        <v>5</v>
      </c>
      <c r="B9" s="102"/>
      <c r="C9" s="27"/>
      <c r="D9" s="17" t="s">
        <v>6</v>
      </c>
      <c r="E9" s="77"/>
      <c r="F9" s="78"/>
      <c r="G9" s="79"/>
      <c r="H9" s="28"/>
      <c r="I9" s="7" t="s">
        <v>7</v>
      </c>
      <c r="J9" s="68"/>
      <c r="K9" s="69"/>
      <c r="L9" s="1"/>
      <c r="N9" s="12"/>
      <c r="P9" s="35"/>
    </row>
    <row r="10" spans="1:16" ht="8.25" customHeight="1" x14ac:dyDescent="0.25">
      <c r="A10" s="103"/>
      <c r="B10" s="104"/>
      <c r="C10" s="27"/>
      <c r="E10" s="6"/>
      <c r="F10" s="6"/>
      <c r="K10" s="1"/>
      <c r="N10" s="6"/>
      <c r="O10" s="1"/>
      <c r="P10" s="29"/>
    </row>
    <row r="11" spans="1:16" ht="30" customHeight="1" x14ac:dyDescent="0.25">
      <c r="A11" s="105"/>
      <c r="B11" s="106"/>
      <c r="C11" s="27"/>
      <c r="D11" s="17" t="s">
        <v>8</v>
      </c>
      <c r="E11" s="61"/>
      <c r="F11" s="62"/>
      <c r="G11" s="63"/>
      <c r="H11" s="11"/>
      <c r="I11" s="7" t="s">
        <v>9</v>
      </c>
      <c r="J11" s="66"/>
      <c r="K11" s="67"/>
      <c r="L11" s="1"/>
      <c r="N11" s="12"/>
      <c r="P11" s="30"/>
    </row>
    <row r="12" spans="1:16" ht="9.9499999999999993" customHeight="1" thickBot="1" x14ac:dyDescent="0.3">
      <c r="P12" s="29"/>
    </row>
    <row r="13" spans="1:16" s="8" customFormat="1" ht="34.5" customHeight="1" x14ac:dyDescent="0.25">
      <c r="A13" s="13" t="s">
        <v>10</v>
      </c>
      <c r="B13" s="95" t="s">
        <v>28</v>
      </c>
      <c r="C13" s="96"/>
      <c r="D13" s="96"/>
      <c r="E13" s="96"/>
      <c r="F13" s="97"/>
      <c r="G13" s="14" t="s">
        <v>12</v>
      </c>
      <c r="H13" s="14" t="s">
        <v>11</v>
      </c>
      <c r="I13" s="92" t="s">
        <v>13</v>
      </c>
      <c r="J13" s="93"/>
      <c r="K13" s="94"/>
      <c r="L13" s="15" t="s">
        <v>14</v>
      </c>
      <c r="P13" s="36"/>
    </row>
    <row r="14" spans="1:16" s="8" customFormat="1" ht="41.25" customHeight="1" x14ac:dyDescent="0.25">
      <c r="A14" s="18">
        <v>1</v>
      </c>
      <c r="B14" s="135" t="s">
        <v>72</v>
      </c>
      <c r="C14" s="136"/>
      <c r="D14" s="136"/>
      <c r="E14" s="136"/>
      <c r="F14" s="137"/>
      <c r="G14" s="138" t="s">
        <v>83</v>
      </c>
      <c r="H14" s="138">
        <v>20</v>
      </c>
      <c r="I14" s="81"/>
      <c r="J14" s="82"/>
      <c r="K14" s="83"/>
      <c r="L14" s="16">
        <f>ROUND(H14*I14,0)</f>
        <v>0</v>
      </c>
    </row>
    <row r="15" spans="1:16" s="8" customFormat="1" ht="41.25" customHeight="1" x14ac:dyDescent="0.25">
      <c r="A15" s="18">
        <v>2</v>
      </c>
      <c r="B15" s="135" t="s">
        <v>73</v>
      </c>
      <c r="C15" s="136"/>
      <c r="D15" s="136"/>
      <c r="E15" s="136"/>
      <c r="F15" s="137"/>
      <c r="G15" s="138" t="s">
        <v>84</v>
      </c>
      <c r="H15" s="138">
        <v>1</v>
      </c>
      <c r="I15" s="81"/>
      <c r="J15" s="82"/>
      <c r="K15" s="83"/>
      <c r="L15" s="16">
        <f t="shared" ref="L15:L24" si="0">ROUND(H15*I15,0)</f>
        <v>0</v>
      </c>
    </row>
    <row r="16" spans="1:16" s="8" customFormat="1" ht="41.25" customHeight="1" x14ac:dyDescent="0.25">
      <c r="A16" s="18">
        <v>3</v>
      </c>
      <c r="B16" s="135" t="s">
        <v>74</v>
      </c>
      <c r="C16" s="136"/>
      <c r="D16" s="136"/>
      <c r="E16" s="136"/>
      <c r="F16" s="137"/>
      <c r="G16" s="138" t="s">
        <v>85</v>
      </c>
      <c r="H16" s="138">
        <v>35</v>
      </c>
      <c r="I16" s="81"/>
      <c r="J16" s="82"/>
      <c r="K16" s="83"/>
      <c r="L16" s="16">
        <f t="shared" si="0"/>
        <v>0</v>
      </c>
    </row>
    <row r="17" spans="1:12" s="8" customFormat="1" ht="41.25" customHeight="1" x14ac:dyDescent="0.25">
      <c r="A17" s="18">
        <v>4</v>
      </c>
      <c r="B17" s="135" t="s">
        <v>75</v>
      </c>
      <c r="C17" s="136"/>
      <c r="D17" s="136"/>
      <c r="E17" s="136"/>
      <c r="F17" s="137"/>
      <c r="G17" s="138" t="s">
        <v>83</v>
      </c>
      <c r="H17" s="138">
        <v>7</v>
      </c>
      <c r="I17" s="81"/>
      <c r="J17" s="82"/>
      <c r="K17" s="83"/>
      <c r="L17" s="16">
        <f t="shared" si="0"/>
        <v>0</v>
      </c>
    </row>
    <row r="18" spans="1:12" s="8" customFormat="1" ht="41.25" customHeight="1" x14ac:dyDescent="0.25">
      <c r="A18" s="18">
        <v>5</v>
      </c>
      <c r="B18" s="135" t="s">
        <v>76</v>
      </c>
      <c r="C18" s="136"/>
      <c r="D18" s="136"/>
      <c r="E18" s="136"/>
      <c r="F18" s="137"/>
      <c r="G18" s="138" t="s">
        <v>84</v>
      </c>
      <c r="H18" s="138">
        <v>1</v>
      </c>
      <c r="I18" s="81"/>
      <c r="J18" s="82"/>
      <c r="K18" s="83"/>
      <c r="L18" s="16">
        <f t="shared" si="0"/>
        <v>0</v>
      </c>
    </row>
    <row r="19" spans="1:12" s="8" customFormat="1" ht="41.25" customHeight="1" x14ac:dyDescent="0.25">
      <c r="A19" s="18">
        <v>6</v>
      </c>
      <c r="B19" s="135" t="s">
        <v>77</v>
      </c>
      <c r="C19" s="136"/>
      <c r="D19" s="136"/>
      <c r="E19" s="136"/>
      <c r="F19" s="137"/>
      <c r="G19" s="138" t="s">
        <v>85</v>
      </c>
      <c r="H19" s="138">
        <v>23</v>
      </c>
      <c r="I19" s="81"/>
      <c r="J19" s="82"/>
      <c r="K19" s="83"/>
      <c r="L19" s="16">
        <f t="shared" si="0"/>
        <v>0</v>
      </c>
    </row>
    <row r="20" spans="1:12" s="8" customFormat="1" ht="41.25" customHeight="1" x14ac:dyDescent="0.25">
      <c r="A20" s="18">
        <v>7</v>
      </c>
      <c r="B20" s="135" t="s">
        <v>78</v>
      </c>
      <c r="C20" s="136"/>
      <c r="D20" s="136"/>
      <c r="E20" s="136"/>
      <c r="F20" s="137"/>
      <c r="G20" s="138" t="s">
        <v>86</v>
      </c>
      <c r="H20" s="138">
        <v>19.5</v>
      </c>
      <c r="I20" s="81"/>
      <c r="J20" s="82"/>
      <c r="K20" s="83"/>
      <c r="L20" s="16">
        <f t="shared" si="0"/>
        <v>0</v>
      </c>
    </row>
    <row r="21" spans="1:12" s="8" customFormat="1" ht="41.25" customHeight="1" x14ac:dyDescent="0.25">
      <c r="A21" s="18">
        <v>8</v>
      </c>
      <c r="B21" s="135" t="s">
        <v>79</v>
      </c>
      <c r="C21" s="136"/>
      <c r="D21" s="136"/>
      <c r="E21" s="136"/>
      <c r="F21" s="137"/>
      <c r="G21" s="138" t="s">
        <v>83</v>
      </c>
      <c r="H21" s="138">
        <v>16</v>
      </c>
      <c r="I21" s="81"/>
      <c r="J21" s="82"/>
      <c r="K21" s="83"/>
      <c r="L21" s="16">
        <f t="shared" si="0"/>
        <v>0</v>
      </c>
    </row>
    <row r="22" spans="1:12" s="8" customFormat="1" ht="41.25" customHeight="1" x14ac:dyDescent="0.25">
      <c r="A22" s="18">
        <v>9</v>
      </c>
      <c r="B22" s="135" t="s">
        <v>80</v>
      </c>
      <c r="C22" s="136"/>
      <c r="D22" s="136"/>
      <c r="E22" s="136"/>
      <c r="F22" s="137"/>
      <c r="G22" s="138" t="s">
        <v>86</v>
      </c>
      <c r="H22" s="138">
        <v>19.5</v>
      </c>
      <c r="I22" s="81"/>
      <c r="J22" s="82"/>
      <c r="K22" s="83"/>
      <c r="L22" s="16">
        <f t="shared" si="0"/>
        <v>0</v>
      </c>
    </row>
    <row r="23" spans="1:12" s="8" customFormat="1" ht="41.25" customHeight="1" x14ac:dyDescent="0.25">
      <c r="A23" s="18">
        <v>10</v>
      </c>
      <c r="B23" s="135" t="s">
        <v>81</v>
      </c>
      <c r="C23" s="136"/>
      <c r="D23" s="136"/>
      <c r="E23" s="136"/>
      <c r="F23" s="137"/>
      <c r="G23" s="138" t="s">
        <v>87</v>
      </c>
      <c r="H23" s="138">
        <v>700</v>
      </c>
      <c r="I23" s="81"/>
      <c r="J23" s="82"/>
      <c r="K23" s="83"/>
      <c r="L23" s="16">
        <f t="shared" si="0"/>
        <v>0</v>
      </c>
    </row>
    <row r="24" spans="1:12" s="8" customFormat="1" ht="41.25" customHeight="1" thickBot="1" x14ac:dyDescent="0.3">
      <c r="A24" s="18">
        <v>11</v>
      </c>
      <c r="B24" s="135" t="s">
        <v>82</v>
      </c>
      <c r="C24" s="136"/>
      <c r="D24" s="136"/>
      <c r="E24" s="136"/>
      <c r="F24" s="137"/>
      <c r="G24" s="138" t="s">
        <v>84</v>
      </c>
      <c r="H24" s="138">
        <v>1</v>
      </c>
      <c r="I24" s="81"/>
      <c r="J24" s="82"/>
      <c r="K24" s="83"/>
      <c r="L24" s="16">
        <f t="shared" si="0"/>
        <v>0</v>
      </c>
    </row>
    <row r="25" spans="1:12" s="8" customFormat="1" ht="30.75" customHeight="1" thickBot="1" x14ac:dyDescent="0.3">
      <c r="A25" s="64" t="s">
        <v>15</v>
      </c>
      <c r="B25" s="65"/>
      <c r="C25" s="65"/>
      <c r="D25" s="65"/>
      <c r="E25" s="65"/>
      <c r="F25" s="65"/>
      <c r="G25" s="65"/>
      <c r="H25" s="72"/>
      <c r="I25" s="90" t="s">
        <v>29</v>
      </c>
      <c r="J25" s="91"/>
      <c r="K25" s="91"/>
      <c r="L25" s="37">
        <f>SUM(L14:L24)</f>
        <v>0</v>
      </c>
    </row>
    <row r="26" spans="1:12" s="8" customFormat="1" ht="30.75" customHeight="1" x14ac:dyDescent="0.25">
      <c r="A26" s="84" t="s">
        <v>69</v>
      </c>
      <c r="B26" s="84"/>
      <c r="C26" s="84"/>
      <c r="D26" s="84"/>
      <c r="E26" s="84"/>
      <c r="F26" s="84"/>
      <c r="G26" s="84"/>
      <c r="H26" s="85"/>
      <c r="I26" s="38" t="s">
        <v>30</v>
      </c>
      <c r="J26" s="107" t="s">
        <v>31</v>
      </c>
      <c r="K26" s="47">
        <v>0.19</v>
      </c>
      <c r="L26" s="39">
        <f>+ROUND(L25*K26,0)</f>
        <v>0</v>
      </c>
    </row>
    <row r="27" spans="1:12" s="8" customFormat="1" ht="84" customHeight="1" x14ac:dyDescent="0.25">
      <c r="A27" s="86"/>
      <c r="B27" s="86"/>
      <c r="C27" s="86"/>
      <c r="D27" s="86"/>
      <c r="E27" s="86"/>
      <c r="F27" s="86"/>
      <c r="G27" s="86"/>
      <c r="H27" s="87"/>
      <c r="I27" s="34" t="s">
        <v>32</v>
      </c>
      <c r="J27" s="108"/>
      <c r="K27" s="46">
        <v>0.01</v>
      </c>
      <c r="L27" s="40">
        <f>+ROUND(L25*K27,0)</f>
        <v>0</v>
      </c>
    </row>
    <row r="28" spans="1:12" s="8" customFormat="1" ht="35.25" customHeight="1" x14ac:dyDescent="0.25">
      <c r="A28" s="86"/>
      <c r="B28" s="86"/>
      <c r="C28" s="86"/>
      <c r="D28" s="86"/>
      <c r="E28" s="86"/>
      <c r="F28" s="86"/>
      <c r="G28" s="86"/>
      <c r="H28" s="87"/>
      <c r="I28" s="33" t="s">
        <v>33</v>
      </c>
      <c r="J28" s="109"/>
      <c r="K28" s="45">
        <v>0.05</v>
      </c>
      <c r="L28" s="41">
        <f>+ROUND(L25*K28,0)</f>
        <v>0</v>
      </c>
    </row>
    <row r="29" spans="1:12" s="8" customFormat="1" ht="35.25" customHeight="1" x14ac:dyDescent="0.25">
      <c r="A29" s="86"/>
      <c r="B29" s="86"/>
      <c r="C29" s="86"/>
      <c r="D29" s="86"/>
      <c r="E29" s="86"/>
      <c r="F29" s="86"/>
      <c r="G29" s="86"/>
      <c r="H29" s="87"/>
      <c r="I29" s="110" t="s">
        <v>34</v>
      </c>
      <c r="J29" s="111"/>
      <c r="K29" s="112"/>
      <c r="L29" s="41">
        <f>+L25+L26+L27+L28</f>
        <v>0</v>
      </c>
    </row>
    <row r="30" spans="1:12" s="8" customFormat="1" ht="23.25" customHeight="1" x14ac:dyDescent="0.25">
      <c r="A30" s="86"/>
      <c r="B30" s="86"/>
      <c r="C30" s="86"/>
      <c r="D30" s="86"/>
      <c r="E30" s="86"/>
      <c r="F30" s="86"/>
      <c r="G30" s="86"/>
      <c r="H30" s="87"/>
      <c r="I30" s="42" t="s">
        <v>35</v>
      </c>
      <c r="J30" s="43" t="s">
        <v>36</v>
      </c>
      <c r="K30" s="45">
        <v>0.19</v>
      </c>
      <c r="L30" s="41">
        <f>+ROUND(L28*K30,0)</f>
        <v>0</v>
      </c>
    </row>
    <row r="31" spans="1:12" s="8" customFormat="1" ht="36.75" customHeight="1" thickBot="1" x14ac:dyDescent="0.3">
      <c r="A31" s="88"/>
      <c r="B31" s="88"/>
      <c r="C31" s="88"/>
      <c r="D31" s="88"/>
      <c r="E31" s="88"/>
      <c r="F31" s="88"/>
      <c r="G31" s="88"/>
      <c r="H31" s="89"/>
      <c r="I31" s="98" t="s">
        <v>37</v>
      </c>
      <c r="J31" s="99"/>
      <c r="K31" s="100"/>
      <c r="L31" s="44">
        <f>+L29+L30</f>
        <v>0</v>
      </c>
    </row>
    <row r="33" spans="1:17" ht="50.1" customHeight="1" thickBot="1" x14ac:dyDescent="0.3">
      <c r="B33" s="73"/>
      <c r="C33" s="73"/>
      <c r="D33" s="73"/>
    </row>
    <row r="34" spans="1:17" x14ac:dyDescent="0.25">
      <c r="B34" s="80" t="s">
        <v>16</v>
      </c>
      <c r="C34" s="80"/>
      <c r="D34" s="80"/>
      <c r="E34" s="10"/>
      <c r="G34" s="3"/>
      <c r="H34" s="3"/>
      <c r="I34" s="3"/>
      <c r="J34" s="3"/>
    </row>
    <row r="35" spans="1:17" x14ac:dyDescent="0.25">
      <c r="A35" s="26" t="s">
        <v>17</v>
      </c>
      <c r="B35" s="9"/>
      <c r="G35" s="3"/>
      <c r="H35" s="3"/>
      <c r="I35" s="3"/>
      <c r="J35" s="3"/>
    </row>
    <row r="36" spans="1:17" x14ac:dyDescent="0.25">
      <c r="A36" s="74" t="s">
        <v>18</v>
      </c>
      <c r="B36" s="74"/>
      <c r="C36" s="74"/>
      <c r="D36" s="74"/>
      <c r="E36" s="74"/>
      <c r="F36" s="74"/>
      <c r="G36" s="74"/>
      <c r="H36" s="74"/>
      <c r="I36" s="74"/>
      <c r="J36" s="74"/>
      <c r="K36" s="74"/>
      <c r="L36" s="74"/>
      <c r="M36" s="1"/>
      <c r="N36" s="1"/>
      <c r="O36" s="1"/>
      <c r="P36" s="1"/>
      <c r="Q36" s="1"/>
    </row>
    <row r="37" spans="1:17" ht="15" customHeight="1" x14ac:dyDescent="0.25">
      <c r="A37" s="75" t="s">
        <v>19</v>
      </c>
      <c r="B37" s="75"/>
      <c r="C37" s="75"/>
      <c r="D37" s="75"/>
      <c r="E37" s="75"/>
      <c r="F37" s="75"/>
      <c r="G37" s="75"/>
      <c r="H37" s="75"/>
      <c r="I37" s="75"/>
      <c r="J37" s="75"/>
      <c r="K37" s="75"/>
      <c r="L37" s="75"/>
      <c r="M37" s="31"/>
      <c r="N37" s="31"/>
      <c r="O37" s="31"/>
      <c r="P37" s="31"/>
      <c r="Q37" s="31"/>
    </row>
    <row r="38" spans="1:17" x14ac:dyDescent="0.25">
      <c r="A38" s="76" t="s">
        <v>20</v>
      </c>
      <c r="B38" s="76"/>
      <c r="C38" s="76"/>
      <c r="D38" s="76"/>
      <c r="E38" s="76"/>
      <c r="F38" s="76"/>
      <c r="G38" s="76"/>
      <c r="H38" s="76"/>
      <c r="I38" s="76"/>
      <c r="J38" s="76"/>
      <c r="K38" s="76"/>
      <c r="L38" s="76"/>
      <c r="M38" s="4"/>
      <c r="N38" s="4"/>
      <c r="O38" s="4"/>
      <c r="P38" s="4"/>
      <c r="Q38" s="4"/>
    </row>
    <row r="39" spans="1:17" x14ac:dyDescent="0.25">
      <c r="A39" s="76" t="s">
        <v>21</v>
      </c>
      <c r="B39" s="76"/>
      <c r="C39" s="76"/>
      <c r="D39" s="76"/>
      <c r="E39" s="76"/>
      <c r="F39" s="76"/>
      <c r="G39" s="76"/>
      <c r="H39" s="76"/>
      <c r="I39" s="76"/>
      <c r="J39" s="76"/>
      <c r="K39" s="76"/>
      <c r="L39" s="76"/>
      <c r="M39" s="4"/>
      <c r="N39" s="4"/>
      <c r="O39" s="4"/>
      <c r="P39" s="4"/>
      <c r="Q39" s="4"/>
    </row>
  </sheetData>
  <sheetProtection algorithmName="SHA-512" hashValue="VuolyuDD7RcpIPGhHVQ9CZFteBZqNQTDU3quKG9Rdos48Rj6Ok1xmsvAc7l6AP6aaP7hPW2mI5/33Kfw0i64cQ==" saltValue="GuXRimd2DXfYGfjYHxIUIw==" spinCount="100000" sheet="1" selectLockedCells="1"/>
  <dataConsolidate/>
  <mergeCells count="45">
    <mergeCell ref="A39:L39"/>
    <mergeCell ref="A38:L38"/>
    <mergeCell ref="A37:L37"/>
    <mergeCell ref="A36:L36"/>
    <mergeCell ref="B34:D34"/>
    <mergeCell ref="B33:D33"/>
    <mergeCell ref="I31:K31"/>
    <mergeCell ref="A2:A5"/>
    <mergeCell ref="B2:K2"/>
    <mergeCell ref="B3:K3"/>
    <mergeCell ref="B4:K5"/>
    <mergeCell ref="J9:K9"/>
    <mergeCell ref="A9:B11"/>
    <mergeCell ref="B15:F15"/>
    <mergeCell ref="I15:K15"/>
    <mergeCell ref="B16:F16"/>
    <mergeCell ref="I16:K16"/>
    <mergeCell ref="A25:H25"/>
    <mergeCell ref="E9:G9"/>
    <mergeCell ref="J26:J28"/>
    <mergeCell ref="J11:K11"/>
    <mergeCell ref="I29:K29"/>
    <mergeCell ref="I25:K25"/>
    <mergeCell ref="I13:K13"/>
    <mergeCell ref="E11:G11"/>
    <mergeCell ref="B13:F13"/>
    <mergeCell ref="B14:F14"/>
    <mergeCell ref="I14:K14"/>
    <mergeCell ref="B17:F17"/>
    <mergeCell ref="I17:K17"/>
    <mergeCell ref="B18:F18"/>
    <mergeCell ref="A26:H31"/>
    <mergeCell ref="B21:F21"/>
    <mergeCell ref="I21:K21"/>
    <mergeCell ref="B22:F22"/>
    <mergeCell ref="I22:K22"/>
    <mergeCell ref="B23:F23"/>
    <mergeCell ref="I23:K23"/>
    <mergeCell ref="I18:K18"/>
    <mergeCell ref="B19:F19"/>
    <mergeCell ref="I19:K19"/>
    <mergeCell ref="B20:F20"/>
    <mergeCell ref="I20:K20"/>
    <mergeCell ref="B24:F24"/>
    <mergeCell ref="I24:K24"/>
  </mergeCells>
  <dataValidations count="4">
    <dataValidation type="decimal" errorStyle="warning" allowBlank="1" showInputMessage="1" showErrorMessage="1" errorTitle="CONTIENE MAS DE DOSCIMALES" sqref="H14:H24">
      <formula1>0</formula1>
      <formula2>1E+38</formula2>
    </dataValidation>
    <dataValidation type="whole" allowBlank="1" showInputMessage="1" showErrorMessage="1" sqref="I14:J24">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4"/>
      <c r="C2" s="114"/>
      <c r="D2" s="123" t="s">
        <v>0</v>
      </c>
      <c r="E2" s="125"/>
      <c r="F2" s="125"/>
      <c r="G2" s="125"/>
      <c r="H2" s="124"/>
      <c r="I2" s="123" t="s">
        <v>1</v>
      </c>
      <c r="J2" s="124"/>
      <c r="K2" s="59"/>
    </row>
    <row r="3" spans="2:11" ht="15" customHeight="1" x14ac:dyDescent="0.25">
      <c r="B3" s="114"/>
      <c r="C3" s="114"/>
      <c r="D3" s="123" t="s">
        <v>2</v>
      </c>
      <c r="E3" s="125"/>
      <c r="F3" s="125"/>
      <c r="G3" s="125"/>
      <c r="H3" s="124"/>
      <c r="I3" s="123" t="s">
        <v>68</v>
      </c>
      <c r="J3" s="124"/>
      <c r="K3" s="58"/>
    </row>
    <row r="4" spans="2:11" ht="15" customHeight="1" x14ac:dyDescent="0.25">
      <c r="B4" s="114"/>
      <c r="C4" s="114"/>
      <c r="D4" s="126" t="s">
        <v>3</v>
      </c>
      <c r="E4" s="127"/>
      <c r="F4" s="127"/>
      <c r="G4" s="127"/>
      <c r="H4" s="128"/>
      <c r="I4" s="123" t="s">
        <v>70</v>
      </c>
      <c r="J4" s="124"/>
      <c r="K4" s="58"/>
    </row>
    <row r="5" spans="2:11" ht="15" customHeight="1" x14ac:dyDescent="0.25">
      <c r="B5" s="114"/>
      <c r="C5" s="114"/>
      <c r="D5" s="129"/>
      <c r="E5" s="130"/>
      <c r="F5" s="130"/>
      <c r="G5" s="130"/>
      <c r="H5" s="131"/>
      <c r="I5" s="123" t="s">
        <v>38</v>
      </c>
      <c r="J5" s="124"/>
      <c r="K5" s="58"/>
    </row>
    <row r="6" spans="2:11" x14ac:dyDescent="0.25">
      <c r="K6" s="50"/>
    </row>
    <row r="7" spans="2:11" ht="15.75" customHeight="1" x14ac:dyDescent="0.25">
      <c r="B7" s="118" t="s">
        <v>39</v>
      </c>
      <c r="C7" s="118"/>
      <c r="D7" s="118"/>
      <c r="E7" s="118"/>
      <c r="F7" s="118"/>
      <c r="G7" s="118"/>
      <c r="H7" s="118"/>
      <c r="I7" s="118"/>
      <c r="J7" s="118"/>
      <c r="K7" s="55"/>
    </row>
    <row r="8" spans="2:11" ht="15.75" customHeight="1" x14ac:dyDescent="0.25">
      <c r="B8" s="113" t="s">
        <v>40</v>
      </c>
      <c r="C8" s="113" t="s">
        <v>41</v>
      </c>
      <c r="D8" s="113"/>
      <c r="E8" s="113"/>
      <c r="F8" s="113"/>
      <c r="G8" s="118" t="s">
        <v>42</v>
      </c>
      <c r="H8" s="118"/>
      <c r="I8" s="118"/>
      <c r="J8" s="118"/>
      <c r="K8" s="55"/>
    </row>
    <row r="9" spans="2:11" ht="15.75" customHeight="1" x14ac:dyDescent="0.25">
      <c r="B9" s="113"/>
      <c r="C9" s="54" t="s">
        <v>43</v>
      </c>
      <c r="D9" s="54" t="s">
        <v>44</v>
      </c>
      <c r="E9" s="113" t="s">
        <v>45</v>
      </c>
      <c r="F9" s="113"/>
      <c r="G9" s="118"/>
      <c r="H9" s="118"/>
      <c r="I9" s="118"/>
      <c r="J9" s="118"/>
      <c r="K9" s="55"/>
    </row>
    <row r="10" spans="2:11" ht="15.75" customHeight="1" x14ac:dyDescent="0.25">
      <c r="B10" s="52">
        <v>1</v>
      </c>
      <c r="C10" s="52">
        <v>2021</v>
      </c>
      <c r="D10" s="52">
        <v>5</v>
      </c>
      <c r="E10" s="132">
        <v>24</v>
      </c>
      <c r="F10" s="132"/>
      <c r="G10" s="121" t="s">
        <v>46</v>
      </c>
      <c r="H10" s="121"/>
      <c r="I10" s="121"/>
      <c r="J10" s="121"/>
      <c r="K10" s="57"/>
    </row>
    <row r="11" spans="2:11" ht="57.75" customHeight="1" x14ac:dyDescent="0.25">
      <c r="B11" s="52">
        <v>2</v>
      </c>
      <c r="C11" s="52">
        <v>2022</v>
      </c>
      <c r="D11" s="52">
        <v>5</v>
      </c>
      <c r="E11" s="119">
        <v>31</v>
      </c>
      <c r="F11" s="120"/>
      <c r="G11" s="115" t="s">
        <v>47</v>
      </c>
      <c r="H11" s="116"/>
      <c r="I11" s="116"/>
      <c r="J11" s="117"/>
      <c r="K11" s="57"/>
    </row>
    <row r="12" spans="2:11" ht="82.5" customHeight="1" x14ac:dyDescent="0.25">
      <c r="B12" s="52">
        <v>3</v>
      </c>
      <c r="C12" s="52">
        <v>2022</v>
      </c>
      <c r="D12" s="52">
        <v>7</v>
      </c>
      <c r="E12" s="119">
        <v>27</v>
      </c>
      <c r="F12" s="120"/>
      <c r="G12" s="115" t="s">
        <v>48</v>
      </c>
      <c r="H12" s="116"/>
      <c r="I12" s="116"/>
      <c r="J12" s="117"/>
      <c r="K12" s="57"/>
    </row>
    <row r="13" spans="2:11" ht="100.5" customHeight="1" x14ac:dyDescent="0.25">
      <c r="B13" s="52">
        <v>4</v>
      </c>
      <c r="C13" s="52">
        <v>2023</v>
      </c>
      <c r="D13" s="52">
        <v>11</v>
      </c>
      <c r="E13" s="119">
        <v>30</v>
      </c>
      <c r="F13" s="120"/>
      <c r="G13" s="115" t="s">
        <v>63</v>
      </c>
      <c r="H13" s="116"/>
      <c r="I13" s="116"/>
      <c r="J13" s="117"/>
      <c r="K13" s="57"/>
    </row>
    <row r="14" spans="2:11" ht="70.5" customHeight="1" x14ac:dyDescent="0.25">
      <c r="B14" s="52">
        <v>5</v>
      </c>
      <c r="C14" s="52">
        <v>2024</v>
      </c>
      <c r="D14" s="60" t="s">
        <v>62</v>
      </c>
      <c r="E14" s="119">
        <v>27</v>
      </c>
      <c r="F14" s="120"/>
      <c r="G14" s="115" t="s">
        <v>64</v>
      </c>
      <c r="H14" s="116"/>
      <c r="I14" s="116"/>
      <c r="J14" s="117"/>
      <c r="K14" s="57"/>
    </row>
    <row r="15" spans="2:11" ht="76.5" customHeight="1" x14ac:dyDescent="0.25">
      <c r="B15" s="52">
        <v>6</v>
      </c>
      <c r="C15" s="52">
        <v>2024</v>
      </c>
      <c r="D15" s="60" t="s">
        <v>65</v>
      </c>
      <c r="E15" s="119"/>
      <c r="F15" s="120"/>
      <c r="G15" s="115" t="s">
        <v>67</v>
      </c>
      <c r="H15" s="116"/>
      <c r="I15" s="116"/>
      <c r="J15" s="117"/>
      <c r="K15" s="57"/>
    </row>
    <row r="16" spans="2:11" ht="15.75" customHeight="1" x14ac:dyDescent="0.25">
      <c r="B16" s="113" t="s">
        <v>49</v>
      </c>
      <c r="C16" s="113"/>
      <c r="D16" s="113"/>
      <c r="E16" s="113"/>
      <c r="F16" s="113"/>
      <c r="G16" s="113"/>
      <c r="H16" s="113"/>
      <c r="I16" s="113"/>
      <c r="J16" s="113"/>
      <c r="K16" s="53"/>
    </row>
    <row r="17" spans="2:11" x14ac:dyDescent="0.25">
      <c r="B17" s="113" t="s">
        <v>50</v>
      </c>
      <c r="C17" s="113"/>
      <c r="D17" s="113"/>
      <c r="E17" s="113"/>
      <c r="F17" s="113" t="s">
        <v>51</v>
      </c>
      <c r="G17" s="113"/>
      <c r="H17" s="113"/>
      <c r="I17" s="113"/>
      <c r="J17" s="113"/>
      <c r="K17" s="53"/>
    </row>
    <row r="18" spans="2:11" ht="15.75" customHeight="1" x14ac:dyDescent="0.25">
      <c r="B18" s="132" t="s">
        <v>52</v>
      </c>
      <c r="C18" s="132"/>
      <c r="D18" s="132"/>
      <c r="E18" s="132"/>
      <c r="F18" s="132" t="s">
        <v>66</v>
      </c>
      <c r="G18" s="132"/>
      <c r="H18" s="132"/>
      <c r="I18" s="132"/>
      <c r="J18" s="132"/>
      <c r="K18" s="51"/>
    </row>
    <row r="19" spans="2:11" x14ac:dyDescent="0.25">
      <c r="B19" s="113" t="s">
        <v>53</v>
      </c>
      <c r="C19" s="113"/>
      <c r="D19" s="113"/>
      <c r="E19" s="113"/>
      <c r="F19" s="113"/>
      <c r="G19" s="113"/>
      <c r="H19" s="113"/>
      <c r="I19" s="113"/>
      <c r="J19" s="113"/>
      <c r="K19" s="53"/>
    </row>
    <row r="20" spans="2:11" x14ac:dyDescent="0.25">
      <c r="B20" s="113" t="s">
        <v>50</v>
      </c>
      <c r="C20" s="113"/>
      <c r="D20" s="113"/>
      <c r="E20" s="113"/>
      <c r="F20" s="113" t="s">
        <v>51</v>
      </c>
      <c r="G20" s="113"/>
      <c r="H20" s="113"/>
      <c r="I20" s="113"/>
      <c r="J20" s="113"/>
      <c r="K20" s="53"/>
    </row>
    <row r="21" spans="2:11" ht="15.75" customHeight="1" x14ac:dyDescent="0.25">
      <c r="B21" s="134" t="s">
        <v>54</v>
      </c>
      <c r="C21" s="134"/>
      <c r="D21" s="134"/>
      <c r="E21" s="134"/>
      <c r="F21" s="134" t="s">
        <v>55</v>
      </c>
      <c r="G21" s="134"/>
      <c r="H21" s="134"/>
      <c r="I21" s="134"/>
      <c r="J21" s="134"/>
      <c r="K21" s="56"/>
    </row>
    <row r="22" spans="2:11" ht="15.75" customHeight="1" x14ac:dyDescent="0.25">
      <c r="B22" s="118" t="s">
        <v>56</v>
      </c>
      <c r="C22" s="118"/>
      <c r="D22" s="118"/>
      <c r="E22" s="118"/>
      <c r="F22" s="118"/>
      <c r="G22" s="118"/>
      <c r="H22" s="118"/>
      <c r="I22" s="118"/>
      <c r="J22" s="118"/>
      <c r="K22" s="55"/>
    </row>
    <row r="23" spans="2:11" x14ac:dyDescent="0.25">
      <c r="B23" s="113" t="s">
        <v>50</v>
      </c>
      <c r="C23" s="113"/>
      <c r="D23" s="113"/>
      <c r="E23" s="113" t="s">
        <v>51</v>
      </c>
      <c r="F23" s="113"/>
      <c r="G23" s="113"/>
      <c r="H23" s="113" t="s">
        <v>57</v>
      </c>
      <c r="I23" s="113"/>
      <c r="J23" s="113"/>
      <c r="K23" s="53"/>
    </row>
    <row r="24" spans="2:11" x14ac:dyDescent="0.25">
      <c r="B24" s="113"/>
      <c r="C24" s="113"/>
      <c r="D24" s="113"/>
      <c r="E24" s="113"/>
      <c r="F24" s="113"/>
      <c r="G24" s="113"/>
      <c r="H24" s="54" t="s">
        <v>43</v>
      </c>
      <c r="I24" s="54" t="s">
        <v>44</v>
      </c>
      <c r="J24" s="54" t="s">
        <v>45</v>
      </c>
      <c r="K24" s="53"/>
    </row>
    <row r="25" spans="2:11" x14ac:dyDescent="0.25">
      <c r="B25" s="132" t="s">
        <v>58</v>
      </c>
      <c r="C25" s="132"/>
      <c r="D25" s="132"/>
      <c r="E25" s="134" t="s">
        <v>59</v>
      </c>
      <c r="F25" s="134"/>
      <c r="G25" s="134"/>
      <c r="H25" s="52">
        <v>2024</v>
      </c>
      <c r="I25" s="60" t="s">
        <v>65</v>
      </c>
      <c r="J25" s="52"/>
      <c r="K25" s="51"/>
    </row>
    <row r="26" spans="2:11" x14ac:dyDescent="0.25">
      <c r="K26" s="50"/>
    </row>
    <row r="27" spans="2:11" ht="56.25" customHeight="1" x14ac:dyDescent="0.25">
      <c r="B27" s="50"/>
      <c r="C27" s="133" t="s">
        <v>60</v>
      </c>
      <c r="D27" s="133"/>
      <c r="E27" s="133"/>
      <c r="F27" s="133"/>
      <c r="G27" s="133"/>
      <c r="H27" s="133"/>
      <c r="I27" s="133"/>
      <c r="K27" s="50"/>
    </row>
    <row r="28" spans="2:11" ht="16.5" customHeight="1" x14ac:dyDescent="0.25">
      <c r="E28" s="122" t="s">
        <v>61</v>
      </c>
      <c r="F28" s="122"/>
      <c r="G28" s="122"/>
      <c r="H28" s="122"/>
      <c r="I28" s="122"/>
      <c r="J28" s="122"/>
      <c r="K28" s="49"/>
    </row>
    <row r="29" spans="2:11" x14ac:dyDescent="0.25">
      <c r="B29" s="50"/>
      <c r="C29" s="50"/>
      <c r="D29" s="50"/>
      <c r="E29" s="122"/>
      <c r="F29" s="122"/>
      <c r="G29" s="122"/>
      <c r="H29" s="122"/>
      <c r="I29" s="122"/>
      <c r="J29" s="122"/>
      <c r="K29" s="49"/>
    </row>
    <row r="30" spans="2:11" ht="15" customHeight="1" x14ac:dyDescent="0.25">
      <c r="C30" s="48"/>
      <c r="D30" s="48"/>
      <c r="E30" s="48"/>
      <c r="F30" s="48"/>
      <c r="G30" s="48"/>
      <c r="H30" s="48"/>
    </row>
    <row r="31" spans="2:11" x14ac:dyDescent="0.25">
      <c r="B31" s="48"/>
      <c r="C31" s="48"/>
      <c r="D31" s="48"/>
      <c r="E31" s="48"/>
      <c r="F31" s="48"/>
      <c r="G31" s="48"/>
      <c r="H31" s="48"/>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www.w3.org/XML/1998/namespace"/>
    <ds:schemaRef ds:uri="http://schemas.microsoft.com/office/2006/metadata/properties"/>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39f7a895-868e-4739-ab10-589c64175fbd"/>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cp:lastPrinted>2024-07-22T22:04:40Z</cp:lastPrinted>
  <dcterms:created xsi:type="dcterms:W3CDTF">2017-04-28T13:22:52Z</dcterms:created>
  <dcterms:modified xsi:type="dcterms:W3CDTF">2024-10-25T16:06:54Z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