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ssruiz_ucundinamarca_edu_co/Documents/COMPRAS/U-CD-036/"/>
    </mc:Choice>
  </mc:AlternateContent>
  <xr:revisionPtr revIDLastSave="1" documentId="8_{50099AA9-BBF8-4BEC-A6BF-888AB72A699F}" xr6:coauthVersionLast="47" xr6:coauthVersionMax="47" xr10:uidLastSave="{CC560D94-95D3-4277-BEE0-A68C097F72A2}"/>
  <bookViews>
    <workbookView xWindow="-24120" yWindow="-1290" windowWidth="24240" windowHeight="1314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7" l="1"/>
  <c r="J14" i="7"/>
  <c r="H14" i="7"/>
  <c r="K14" i="7" s="1"/>
  <c r="L15" i="7"/>
  <c r="J15" i="7"/>
  <c r="H15" i="7"/>
  <c r="K15" i="7" l="1"/>
  <c r="M14" i="7"/>
  <c r="N14" i="7"/>
  <c r="M15" i="7"/>
  <c r="N15" i="7"/>
  <c r="O15" i="7" l="1"/>
  <c r="O14" i="7"/>
  <c r="O20" i="7" l="1"/>
  <c r="O21" i="7"/>
  <c r="O18" i="7"/>
  <c r="O17" i="7"/>
  <c r="O16" i="7" l="1"/>
  <c r="O19" i="7" s="1"/>
  <c r="O22" i="7"/>
  <c r="O23" i="7" l="1"/>
  <c r="O24" i="7" s="1"/>
  <c r="O25" i="7" s="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<sst xmlns="http://schemas.openxmlformats.org/spreadsheetml/2006/main" count="56" uniqueCount="53">
  <si>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</si>
  <si>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</si>
  <si>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</si>
  <si>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</si>
  <si>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</si>
  <si>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</si>
  <si>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</si>
  <si>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</si>
  <si>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</si>
  <si>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</si>
  <si>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</si>
  <si>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</si>
  <si>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</si>
  <si>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</si>
  <si>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</si>
  <si>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</si>
  <si>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</si>
  <si>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</si>
  <si>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</si>
  <si>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</si>
  <si>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</si>
  <si>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</si>
  <si>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</si>
  <si>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</si>
  <si>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</si>
  <si>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</si>
  <si>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</si>
  <si>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</si>
  <si>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</si>
  <si>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</si>
  <si>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</si>
  <si>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</si>
  <si>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</si>
  <si>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</si>
  <si>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</si>
  <si>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</si>
  <si>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</si>
  <si>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</si>
  <si>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</si>
  <si>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</si>
  <si>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</si>
  <si>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</si>
  <si>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</si>
  <si>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</si>
  <si>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</si>
  <si>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</si>
  <si>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</si>
  <si>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</si>
  <si>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</si>
  <si>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32.1-41.3</t>
  </si>
  <si>
    <t>MANTENIMIENTO Y ADECUACIÓN JARDINERAS DE LA PLAZOLETA CENTRAL, EN ENCHAPE FACHALETA CERAMICA BRITANICA OCRE 34X50 CM De acuerdo a las siguientes actividades: Picar, suministrar e instalar fachaleta cerámica británica ocre 34X50 cm. Incluye adhesivo, boquilla y todo lo necesario para su correcta ejecución.</t>
  </si>
  <si>
    <t>MANTENIMIENTO Y ADECUACIÓN JARDINERAS CIRCULACIONES BLOQUE B. EN ENCHAPE FACHALETA CERAMICA BRITANICA OCRE 34X50 CM De acuerdo a las siguientes actividades: Picar, suministrar e instalar fachaleta cerámica británica ocre 34X50 cm. Incluye adhesivo, boquilla y todo lo necesario para su correcta ejecución.</t>
  </si>
  <si>
    <t>METRO CUADRADO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</si>
</sst>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8" xfId="0" applyFont="1" applyBorder="1" applyAlignment="1">
      <alignment horizontal="center" vertical="center" wrapText="1"/>
    </xf>
    <xf numFmtId="0" fontId="3" fillId="0" borderId="31" xfId="0" applyFont="1" applyBorder="1" applyAlignment="1">
      <alignment horizontal="center" vertical="center"/>
    </xf>
    <xf numFmtId="0" fontId="1" fillId="0" borderId="39" xfId="0" applyFont="1" applyBorder="1" applyAlignment="1">
      <alignment vertical="center" wrapText="1"/>
    </xf>
    <xf numFmtId="0" fontId="1" fillId="0" borderId="40" xfId="0" applyFont="1" applyBorder="1" applyAlignment="1">
      <alignment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topLeftCell="B3" zoomScale="80" zoomScaleNormal="80" zoomScaleSheetLayoutView="70" zoomScalePageLayoutView="55" workbookViewId="0">
      <selection activeCell="G14" sqref="G14"/>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47</v>
      </c>
      <c r="O3" s="88"/>
    </row>
    <row r="4" spans="1:15" ht="16.5" customHeight="1" x14ac:dyDescent="0.25">
      <c r="A4" s="86"/>
      <c r="B4" s="87" t="s">
        <v>3</v>
      </c>
      <c r="C4" s="87"/>
      <c r="D4" s="87"/>
      <c r="E4" s="87"/>
      <c r="F4" s="87"/>
      <c r="G4" s="87"/>
      <c r="H4" s="87"/>
      <c r="I4" s="87"/>
      <c r="J4" s="87"/>
      <c r="K4" s="87"/>
      <c r="L4" s="87"/>
      <c r="M4" s="87"/>
      <c r="N4" s="88" t="s">
        <v>48</v>
      </c>
      <c r="O4" s="88"/>
    </row>
    <row r="5" spans="1:15" ht="15" customHeight="1" x14ac:dyDescent="0.25">
      <c r="A5" s="86"/>
      <c r="B5" s="87"/>
      <c r="C5" s="87"/>
      <c r="D5" s="87"/>
      <c r="E5" s="87"/>
      <c r="F5" s="87"/>
      <c r="G5" s="87"/>
      <c r="H5" s="87"/>
      <c r="I5" s="87"/>
      <c r="J5" s="87"/>
      <c r="K5" s="87"/>
      <c r="L5" s="87"/>
      <c r="M5" s="87"/>
      <c r="N5" s="88" t="s">
        <v>45</v>
      </c>
      <c r="O5" s="88"/>
    </row>
    <row r="7" spans="1:15" x14ac:dyDescent="0.25">
      <c r="A7" s="15" t="s">
        <v>4</v>
      </c>
    </row>
    <row r="8" spans="1:15" ht="9.9499999999999993" customHeight="1" x14ac:dyDescent="0.25">
      <c r="A8" s="1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17"/>
      <c r="E10" s="18"/>
      <c r="F10" s="18"/>
      <c r="M10" s="18"/>
      <c r="N10" s="12"/>
    </row>
    <row r="11" spans="1:15" ht="30" customHeight="1" x14ac:dyDescent="0.25">
      <c r="A11" s="76"/>
      <c r="B11" s="77"/>
      <c r="D11" s="78" t="s">
        <v>8</v>
      </c>
      <c r="E11" s="79"/>
      <c r="F11" s="68"/>
      <c r="G11" s="69"/>
      <c r="H11" s="69"/>
      <c r="I11" s="70"/>
      <c r="K11" s="78" t="s">
        <v>9</v>
      </c>
      <c r="L11" s="79"/>
      <c r="M11" s="82"/>
      <c r="N11" s="83"/>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99.75" x14ac:dyDescent="0.25">
      <c r="A14" s="44">
        <v>1</v>
      </c>
      <c r="B14" s="45" t="s">
        <v>50</v>
      </c>
      <c r="C14" s="3"/>
      <c r="D14" s="43">
        <v>21</v>
      </c>
      <c r="E14" s="43" t="s">
        <v>52</v>
      </c>
      <c r="F14" s="3"/>
      <c r="G14" s="2">
        <v>0</v>
      </c>
      <c r="H14" s="36">
        <f t="shared" ref="H14:H15" si="0">+ROUND(F14*G14,0)</f>
        <v>0</v>
      </c>
      <c r="I14" s="2">
        <v>0</v>
      </c>
      <c r="J14" s="36">
        <f t="shared" ref="J14:J15" si="1">ROUND(F14*I14,0)</f>
        <v>0</v>
      </c>
      <c r="K14" s="36">
        <f t="shared" ref="K14:K15" si="2">ROUND(F14+H14+J14,0)</f>
        <v>0</v>
      </c>
      <c r="L14" s="36">
        <f t="shared" ref="L14:L15" si="3">ROUND(F14*D14,0)</f>
        <v>0</v>
      </c>
      <c r="M14" s="36">
        <f t="shared" ref="M14" si="4">ROUND(L14*G14,0)</f>
        <v>0</v>
      </c>
      <c r="N14" s="36">
        <f t="shared" ref="N14:N15" si="5">ROUND(L14*I14,0)</f>
        <v>0</v>
      </c>
      <c r="O14" s="37">
        <f t="shared" ref="O14:O15" si="6">ROUND(L14+N14+M14,0)</f>
        <v>0</v>
      </c>
    </row>
    <row r="15" spans="1:15" s="26" customFormat="1" ht="100.5" thickBot="1" x14ac:dyDescent="0.3">
      <c r="A15" s="44">
        <v>2</v>
      </c>
      <c r="B15" s="46" t="s">
        <v>51</v>
      </c>
      <c r="C15" s="3"/>
      <c r="D15" s="43">
        <v>39</v>
      </c>
      <c r="E15" s="43" t="s">
        <v>52</v>
      </c>
      <c r="F15" s="3"/>
      <c r="G15" s="2">
        <v>0</v>
      </c>
      <c r="H15" s="36">
        <f t="shared" si="0"/>
        <v>0</v>
      </c>
      <c r="I15" s="2">
        <v>0</v>
      </c>
      <c r="J15" s="36">
        <f t="shared" si="1"/>
        <v>0</v>
      </c>
      <c r="K15" s="36">
        <f t="shared" si="2"/>
        <v>0</v>
      </c>
      <c r="L15" s="36">
        <f t="shared" si="3"/>
        <v>0</v>
      </c>
      <c r="M15" s="36">
        <f t="shared" ref="M15" si="7">ROUND(L15*G15,0)</f>
        <v>0</v>
      </c>
      <c r="N15" s="36">
        <f t="shared" si="5"/>
        <v>0</v>
      </c>
      <c r="O15" s="37">
        <f t="shared" si="6"/>
        <v>0</v>
      </c>
    </row>
    <row r="16" spans="1:15" s="26" customFormat="1" ht="42" customHeight="1" thickBot="1" x14ac:dyDescent="0.3">
      <c r="A16" s="80" t="s">
        <v>25</v>
      </c>
      <c r="B16" s="81"/>
      <c r="C16" s="81"/>
      <c r="D16" s="81"/>
      <c r="E16" s="81"/>
      <c r="F16" s="81"/>
      <c r="G16" s="81"/>
      <c r="H16" s="81"/>
      <c r="I16" s="81"/>
      <c r="J16" s="81"/>
      <c r="K16" s="81"/>
      <c r="L16" s="53" t="s">
        <v>26</v>
      </c>
      <c r="M16" s="54"/>
      <c r="N16" s="54"/>
      <c r="O16" s="38">
        <f>SUMIF(G:G,0%,L:L)+SUMIF(G:G,"",L:L)</f>
        <v>0</v>
      </c>
    </row>
    <row r="17" spans="1:17" s="26" customFormat="1" ht="39" customHeight="1" x14ac:dyDescent="0.25">
      <c r="A17" s="59" t="s">
        <v>46</v>
      </c>
      <c r="B17" s="60"/>
      <c r="C17" s="60"/>
      <c r="D17" s="60"/>
      <c r="E17" s="60"/>
      <c r="F17" s="60"/>
      <c r="G17" s="60"/>
      <c r="H17" s="60"/>
      <c r="I17" s="60"/>
      <c r="J17" s="60"/>
      <c r="K17" s="61"/>
      <c r="L17" s="51" t="s">
        <v>27</v>
      </c>
      <c r="M17" s="52"/>
      <c r="N17" s="52"/>
      <c r="O17" s="39">
        <f>SUMIF(G:G,5%,L:L)</f>
        <v>0</v>
      </c>
    </row>
    <row r="18" spans="1:17" s="26" customFormat="1" ht="30" customHeight="1" x14ac:dyDescent="0.25">
      <c r="A18" s="62"/>
      <c r="B18" s="63"/>
      <c r="C18" s="63"/>
      <c r="D18" s="63"/>
      <c r="E18" s="63"/>
      <c r="F18" s="63"/>
      <c r="G18" s="63"/>
      <c r="H18" s="63"/>
      <c r="I18" s="63"/>
      <c r="J18" s="63"/>
      <c r="K18" s="64"/>
      <c r="L18" s="51" t="s">
        <v>28</v>
      </c>
      <c r="M18" s="52"/>
      <c r="N18" s="52"/>
      <c r="O18" s="39">
        <f>SUMIF(G:G,19%,L:L)</f>
        <v>0</v>
      </c>
    </row>
    <row r="19" spans="1:17" s="26" customFormat="1" ht="30" customHeight="1" x14ac:dyDescent="0.25">
      <c r="A19" s="62"/>
      <c r="B19" s="63"/>
      <c r="C19" s="63"/>
      <c r="D19" s="63"/>
      <c r="E19" s="63"/>
      <c r="F19" s="63"/>
      <c r="G19" s="63"/>
      <c r="H19" s="63"/>
      <c r="I19" s="63"/>
      <c r="J19" s="63"/>
      <c r="K19" s="64"/>
      <c r="L19" s="49" t="s">
        <v>21</v>
      </c>
      <c r="M19" s="50"/>
      <c r="N19" s="50"/>
      <c r="O19" s="40">
        <f>SUM(O16:O18)</f>
        <v>0</v>
      </c>
    </row>
    <row r="20" spans="1:17" s="26" customFormat="1" ht="30" customHeight="1" x14ac:dyDescent="0.25">
      <c r="A20" s="62"/>
      <c r="B20" s="63"/>
      <c r="C20" s="63"/>
      <c r="D20" s="63"/>
      <c r="E20" s="63"/>
      <c r="F20" s="63"/>
      <c r="G20" s="63"/>
      <c r="H20" s="63"/>
      <c r="I20" s="63"/>
      <c r="J20" s="63"/>
      <c r="K20" s="64"/>
      <c r="L20" s="47" t="s">
        <v>29</v>
      </c>
      <c r="M20" s="48"/>
      <c r="N20" s="48"/>
      <c r="O20" s="41">
        <f>SUMIF(G:G,5%,M:M)</f>
        <v>0</v>
      </c>
    </row>
    <row r="21" spans="1:17" s="26" customFormat="1" ht="30" customHeight="1" x14ac:dyDescent="0.25">
      <c r="A21" s="62"/>
      <c r="B21" s="63"/>
      <c r="C21" s="63"/>
      <c r="D21" s="63"/>
      <c r="E21" s="63"/>
      <c r="F21" s="63"/>
      <c r="G21" s="63"/>
      <c r="H21" s="63"/>
      <c r="I21" s="63"/>
      <c r="J21" s="63"/>
      <c r="K21" s="64"/>
      <c r="L21" s="47" t="s">
        <v>30</v>
      </c>
      <c r="M21" s="48"/>
      <c r="N21" s="48"/>
      <c r="O21" s="41">
        <f>SUMIF(G:G,19%,M:M)</f>
        <v>0</v>
      </c>
    </row>
    <row r="22" spans="1:17" s="26" customFormat="1" ht="30" customHeight="1" x14ac:dyDescent="0.25">
      <c r="A22" s="62"/>
      <c r="B22" s="63"/>
      <c r="C22" s="63"/>
      <c r="D22" s="63"/>
      <c r="E22" s="63"/>
      <c r="F22" s="63"/>
      <c r="G22" s="63"/>
      <c r="H22" s="63"/>
      <c r="I22" s="63"/>
      <c r="J22" s="63"/>
      <c r="K22" s="64"/>
      <c r="L22" s="49" t="s">
        <v>31</v>
      </c>
      <c r="M22" s="50"/>
      <c r="N22" s="50"/>
      <c r="O22" s="40">
        <f>SUM(O20:O21)</f>
        <v>0</v>
      </c>
    </row>
    <row r="23" spans="1:17" s="26" customFormat="1" ht="30" customHeight="1" x14ac:dyDescent="0.25">
      <c r="A23" s="62"/>
      <c r="B23" s="63"/>
      <c r="C23" s="63"/>
      <c r="D23" s="63"/>
      <c r="E23" s="63"/>
      <c r="F23" s="63"/>
      <c r="G23" s="63"/>
      <c r="H23" s="63"/>
      <c r="I23" s="63"/>
      <c r="J23" s="63"/>
      <c r="K23" s="64"/>
      <c r="L23" s="51" t="s">
        <v>32</v>
      </c>
      <c r="M23" s="52"/>
      <c r="N23" s="52"/>
      <c r="O23" s="39">
        <f>SUMIF(I:I,8%,N:N)</f>
        <v>0</v>
      </c>
    </row>
    <row r="24" spans="1:17" s="26" customFormat="1" ht="37.5" customHeight="1" x14ac:dyDescent="0.25">
      <c r="A24" s="62"/>
      <c r="B24" s="63"/>
      <c r="C24" s="63"/>
      <c r="D24" s="63"/>
      <c r="E24" s="63"/>
      <c r="F24" s="63"/>
      <c r="G24" s="63"/>
      <c r="H24" s="63"/>
      <c r="I24" s="63"/>
      <c r="J24" s="63"/>
      <c r="K24" s="64"/>
      <c r="L24" s="57" t="s">
        <v>33</v>
      </c>
      <c r="M24" s="58"/>
      <c r="N24" s="58"/>
      <c r="O24" s="40">
        <f>SUM(O23)</f>
        <v>0</v>
      </c>
    </row>
    <row r="25" spans="1:17" s="26" customFormat="1" ht="32.25" customHeight="1" thickBot="1" x14ac:dyDescent="0.3">
      <c r="A25" s="65"/>
      <c r="B25" s="66"/>
      <c r="C25" s="66"/>
      <c r="D25" s="66"/>
      <c r="E25" s="66"/>
      <c r="F25" s="66"/>
      <c r="G25" s="66"/>
      <c r="H25" s="66"/>
      <c r="I25" s="66"/>
      <c r="J25" s="66"/>
      <c r="K25" s="67"/>
      <c r="L25" s="55" t="s">
        <v>34</v>
      </c>
      <c r="M25" s="56"/>
      <c r="N25" s="56"/>
      <c r="O25" s="42">
        <f>+O19+O22+O24</f>
        <v>0</v>
      </c>
    </row>
    <row r="27" spans="1:17" ht="50.1" customHeight="1" thickBot="1" x14ac:dyDescent="0.3">
      <c r="B27" s="71"/>
      <c r="C27" s="71"/>
    </row>
    <row r="28" spans="1:17" x14ac:dyDescent="0.25">
      <c r="B28" s="92" t="s">
        <v>35</v>
      </c>
      <c r="C28" s="92"/>
    </row>
    <row r="29" spans="1:17" ht="15" customHeight="1" x14ac:dyDescent="0.25">
      <c r="M29" s="27"/>
      <c r="N29" s="28"/>
      <c r="O29" s="29"/>
    </row>
    <row r="30" spans="1:17" ht="15.75" customHeight="1" x14ac:dyDescent="0.25">
      <c r="M30" s="27"/>
      <c r="N30" s="28"/>
      <c r="O30" s="29"/>
    </row>
    <row r="31" spans="1:17" ht="15" customHeight="1" x14ac:dyDescent="0.25">
      <c r="A31" s="30" t="s">
        <v>49</v>
      </c>
      <c r="M31" s="27"/>
      <c r="N31" s="28"/>
      <c r="O31" s="29"/>
    </row>
    <row r="32" spans="1:17" x14ac:dyDescent="0.25">
      <c r="A32" s="91" t="s">
        <v>36</v>
      </c>
      <c r="B32" s="91"/>
      <c r="C32" s="91"/>
      <c r="D32" s="91"/>
      <c r="E32" s="91"/>
      <c r="F32" s="91"/>
      <c r="G32" s="91"/>
      <c r="H32" s="91"/>
      <c r="I32" s="91"/>
      <c r="J32" s="91"/>
      <c r="K32" s="91"/>
      <c r="L32" s="91"/>
      <c r="M32" s="91"/>
      <c r="N32" s="91"/>
      <c r="O32" s="91"/>
      <c r="P32" s="12"/>
      <c r="Q32" s="12"/>
    </row>
    <row r="33" spans="1:17" ht="15" customHeight="1" x14ac:dyDescent="0.25">
      <c r="A33" s="90" t="s">
        <v>37</v>
      </c>
      <c r="B33" s="90"/>
      <c r="C33" s="90"/>
      <c r="D33" s="90"/>
      <c r="E33" s="90"/>
      <c r="F33" s="90"/>
      <c r="G33" s="90"/>
      <c r="H33" s="90"/>
      <c r="I33" s="90"/>
      <c r="J33" s="90"/>
      <c r="K33" s="90"/>
      <c r="L33" s="90"/>
      <c r="M33" s="90"/>
      <c r="N33" s="90"/>
      <c r="O33" s="90"/>
      <c r="P33" s="31"/>
      <c r="Q33" s="31"/>
    </row>
    <row r="34" spans="1:17" x14ac:dyDescent="0.25">
      <c r="A34" s="89" t="s">
        <v>38</v>
      </c>
      <c r="B34" s="89"/>
      <c r="C34" s="89"/>
      <c r="D34" s="89"/>
      <c r="E34" s="89"/>
      <c r="F34" s="89"/>
      <c r="G34" s="89"/>
      <c r="H34" s="89"/>
      <c r="I34" s="89"/>
      <c r="J34" s="89"/>
      <c r="K34" s="89"/>
      <c r="L34" s="89"/>
      <c r="M34" s="89"/>
      <c r="N34" s="89"/>
      <c r="O34" s="89"/>
      <c r="P34" s="15"/>
      <c r="Q34" s="15"/>
    </row>
    <row r="35" spans="1:17" x14ac:dyDescent="0.25">
      <c r="A35" s="89" t="s">
        <v>39</v>
      </c>
      <c r="B35" s="89"/>
      <c r="C35" s="89"/>
      <c r="D35" s="89"/>
      <c r="E35" s="89"/>
      <c r="F35" s="89"/>
      <c r="G35" s="89"/>
      <c r="H35" s="89"/>
      <c r="I35" s="89"/>
      <c r="J35" s="89"/>
      <c r="K35" s="89"/>
      <c r="L35" s="89"/>
      <c r="M35" s="89"/>
      <c r="N35" s="89"/>
      <c r="O35" s="89"/>
      <c r="P35" s="15"/>
      <c r="Q35" s="15"/>
    </row>
    <row r="36" spans="1:17" x14ac:dyDescent="0.25">
      <c r="K36" s="12"/>
      <c r="L36" s="12"/>
      <c r="M36" s="12"/>
      <c r="N36" s="12"/>
    </row>
    <row r="78" spans="11:15" s="12" customFormat="1" x14ac:dyDescent="0.25">
      <c r="K78" s="14"/>
      <c r="L78" s="14"/>
      <c r="M78" s="14"/>
      <c r="N78" s="14"/>
      <c r="O78" s="14"/>
    </row>
    <row r="79" spans="11:15" s="12" customFormat="1" x14ac:dyDescent="0.25">
      <c r="K79" s="14"/>
      <c r="L79" s="14"/>
      <c r="M79" s="14"/>
      <c r="N79" s="14"/>
      <c r="O79" s="14"/>
    </row>
    <row r="80" spans="11:15" s="12" customFormat="1" x14ac:dyDescent="0.25">
      <c r="K80" s="14"/>
      <c r="L80" s="14"/>
      <c r="M80" s="14"/>
      <c r="N80" s="14"/>
      <c r="O80" s="14"/>
    </row>
    <row r="81" spans="11:15" s="12" customFormat="1" x14ac:dyDescent="0.25">
      <c r="K81" s="14"/>
      <c r="L81" s="14"/>
      <c r="M81" s="14"/>
      <c r="N81" s="14"/>
      <c r="O81" s="14"/>
    </row>
  </sheetData>
  <sheetProtection algorithmName="SHA-512" hashValue="p6xR2cpf0Zmxi6TvH8/exRksZEN/DjkhfuaxWuUTmqXYkMBXzZT8mlbPQrohbAmRldlIPFi/aD+DDG7kca/alA==" saltValue="VKVGFZdwKynoRuazqe31PQ=="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G14:G15</xm:sqref>
        </x14:dataValidation>
        <x14:dataValidation type="list" allowBlank="1" showInputMessage="1" showErrorMessage="1" xr:uid="{00000000-0002-0000-0000-000007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40</v>
      </c>
      <c r="F6" s="8" t="s">
        <v>41</v>
      </c>
    </row>
    <row r="7" spans="2:6" x14ac:dyDescent="0.25">
      <c r="B7" s="1" t="s">
        <v>42</v>
      </c>
      <c r="D7" s="6">
        <v>0</v>
      </c>
      <c r="F7" s="9">
        <v>0.08</v>
      </c>
    </row>
    <row r="8" spans="2:6" x14ac:dyDescent="0.25">
      <c r="B8" s="1" t="s">
        <v>43</v>
      </c>
      <c r="D8" s="6">
        <v>0.05</v>
      </c>
      <c r="F8" s="10">
        <v>0</v>
      </c>
    </row>
    <row r="9" spans="2:6" x14ac:dyDescent="0.25">
      <c r="B9" s="1" t="s">
        <v>44</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B76DFE-7457-4353-B0C0-A289E0406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schemas.microsoft.com/office/2006/documentManagement/types"/>
    <ds:schemaRef ds:uri="http://purl.org/dc/dcmitype/"/>
    <ds:schemaRef ds:uri="http://schemas.microsoft.com/office/infopath/2007/PartnerControls"/>
    <ds:schemaRef ds:uri="23739579-75b0-481f-acfa-35c0933fe675"/>
    <ds:schemaRef ds:uri="http://purl.org/dc/elements/1.1/"/>
    <ds:schemaRef ds:uri="http://purl.org/dc/terms/"/>
    <ds:schemaRef ds:uri="http://schemas.openxmlformats.org/package/2006/metadata/core-properties"/>
    <ds:schemaRef ds:uri="c11bdaf9-fe3e-4483-95ed-7d1287c2d6a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SILVIA SUSANA RUIZ RUIZ</cp:lastModifiedBy>
  <cp:revision/>
  <dcterms:created xsi:type="dcterms:W3CDTF">2017-04-28T13:22:52Z</dcterms:created>
  <dcterms:modified xsi:type="dcterms:W3CDTF">2024-07-25T20:38:04Z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