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OneDrive - UNIVERSIDAD DE CUNDINAMARCA\INVITACIONES PÚBLICAS 2024\U-CD-030 DESINFECTANTES\ANEXOS\"/>
    </mc:Choice>
  </mc:AlternateContent>
  <bookViews>
    <workbookView xWindow="0" yWindow="0" windowWidth="20490" windowHeight="6900" tabRatio="688"/>
  </bookViews>
  <sheets>
    <sheet name="Bienes y Servicios" sheetId="7" r:id="rId1"/>
    <sheet name="Cálculos" sheetId="2" state="hidden" r:id="rId2"/>
  </sheets>
  <definedNames>
    <definedName name="_xlnm.Print_Area" localSheetId="0">'Bienes y Servicios'!$A$1:$O$39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3" i="7" l="1"/>
  <c r="J23" i="7"/>
  <c r="H23" i="7"/>
  <c r="L22" i="7"/>
  <c r="N22" i="7" s="1"/>
  <c r="J22" i="7"/>
  <c r="H22" i="7"/>
  <c r="L21" i="7"/>
  <c r="N21" i="7" s="1"/>
  <c r="J21" i="7"/>
  <c r="H21" i="7"/>
  <c r="L20" i="7"/>
  <c r="J20" i="7"/>
  <c r="H20" i="7"/>
  <c r="L19" i="7"/>
  <c r="J19" i="7"/>
  <c r="H19" i="7"/>
  <c r="L18" i="7"/>
  <c r="J18" i="7"/>
  <c r="H18" i="7"/>
  <c r="L17" i="7"/>
  <c r="M17" i="7" s="1"/>
  <c r="J17" i="7"/>
  <c r="H17" i="7"/>
  <c r="L16" i="7"/>
  <c r="J16" i="7"/>
  <c r="H16" i="7"/>
  <c r="K17" i="7" l="1"/>
  <c r="K21" i="7"/>
  <c r="K16" i="7"/>
  <c r="K20" i="7"/>
  <c r="N17" i="7"/>
  <c r="O17" i="7" s="1"/>
  <c r="K18" i="7"/>
  <c r="M21" i="7"/>
  <c r="O21" i="7" s="1"/>
  <c r="K19" i="7"/>
  <c r="K22" i="7"/>
  <c r="K23" i="7"/>
  <c r="M23" i="7"/>
  <c r="N23" i="7"/>
  <c r="M22" i="7"/>
  <c r="O22" i="7" s="1"/>
  <c r="M20" i="7"/>
  <c r="N20" i="7"/>
  <c r="M19" i="7"/>
  <c r="M18" i="7"/>
  <c r="N19" i="7"/>
  <c r="N18" i="7"/>
  <c r="M16" i="7"/>
  <c r="N16" i="7"/>
  <c r="L15" i="7"/>
  <c r="N15" i="7" s="1"/>
  <c r="J15" i="7"/>
  <c r="H15" i="7"/>
  <c r="O18" i="7" l="1"/>
  <c r="O23" i="7"/>
  <c r="O16" i="7"/>
  <c r="O19" i="7"/>
  <c r="O20" i="7"/>
  <c r="K15" i="7"/>
  <c r="M15" i="7"/>
  <c r="O15" i="7" s="1"/>
  <c r="O28" i="7"/>
  <c r="O29" i="7"/>
  <c r="O26" i="7"/>
  <c r="O25" i="7"/>
  <c r="L14" i="7"/>
  <c r="M14" i="7" s="1"/>
  <c r="J14" i="7"/>
  <c r="H14" i="7"/>
  <c r="O24" i="7" l="1"/>
  <c r="O27" i="7" s="1"/>
  <c r="K14" i="7"/>
  <c r="O30" i="7"/>
  <c r="N14" i="7"/>
  <c r="O14" i="7" s="1"/>
  <c r="O31" i="7" l="1"/>
  <c r="O32" i="7" s="1"/>
  <c r="O33" i="7" s="1"/>
</calcChain>
</file>

<file path=xl/sharedStrings.xml><?xml version="1.0" encoding="utf-8"?>
<sst xmlns="http://schemas.openxmlformats.org/spreadsheetml/2006/main" count="72" uniqueCount="63">
  <si>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</si>
  <si>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</si>
  <si>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</si>
  <si>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</si>
  <si>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</si>
  <si>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</si>
  <si>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</si>
  <si>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</si>
  <si>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</si>
  <si>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</si>
  <si>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</si>
  <si>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</si>
  <si>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</si>
  <si>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</si>
  <si>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</si>
  <si>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</si>
  <si>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</si>
  <si>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</si>
  <si>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</si>
  <si>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</si>
  <si>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</si>
  <si>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</si>
  <si>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</si>
  <si>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</si>
  <si>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</si>
  <si>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</si>
  <si>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</si>
  <si>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</si>
  <si>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</si>
  <si>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</si>
  <si>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</si>
  <si>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</si>
  <si>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</si>
  <si>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</si>
  <si>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</si>
  <si>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</si>
  <si>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</si>
  <si>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</si>
  <si>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</si>
  <si>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</si>
  <si>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</si>
  <si>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</si>
  <si>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</si>
  <si>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</si>
  <si>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</si>
  <si>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</si>
  <si>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</si>
  <si>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</si>
  <si>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</si>
  <si>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</si>
  <si>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GALON</t>
  </si>
  <si>
    <t>Desinfectante limpiador y acondicionador para equipos de ordeño, limpieza, desinfección y sellado de pezones útil para el control de mastitis, matando los agentes patógenos responsables de la mastitis fácil de usar con ingredientes biodegradables y que no afectan la salud del semoviente Presentación Garrafa por 20 Litros</t>
  </si>
  <si>
    <t>Alcohol etílico al 70%: Solución de alcohol etílico rectificado desnaturalizado al 70%, Líquido incoloro e inflamable, de olor característico, completamente soluble en agua. Galón por 4 litros. Es un producto de uso profesional para el proceso de desinfección de superficies en general. presentacion: galón por 4 litros.</t>
  </si>
  <si>
    <t>YODO: es un producto desinfectante germinicida con base en Yodo Polivinil Pirrolidona que controla hongos, bacterias y virus en un gran espectro para el control de patógenos como Damping Off, Mideos, Botrytis, Roya, Erwinia, Xanthomonas, Agrobacterium. Controla el virus de TSWV en tomate, pompón y otras especies. Presentacion Galón por 4 litros</t>
  </si>
  <si>
    <t>Hipoclorito de sodio al 15%: Es una solución de hipoclorito de sodio con un contenido mínimo de 150 gramos por litro de Cloro disponible optimo para la desinfección de superficies, alimentos, tratamiento de aguas y germicida. Presentacion: garrafa por 20 litros.</t>
  </si>
  <si>
    <t>es un desinfectante de tipo detergente neutro diseñado para uso en industrias manufactureras, procesadoras de alimentos, hoteles, restaurantes, colegios, e instituciones en general, especial para remover grasas y residuos de alimentos en superficies, paredes, equipos, llenadoras y empacadoras. presentacion: garrafa por 20 litros </t>
  </si>
  <si>
    <t>Desinfectante a base de amonio cuaternario, bactericida, virucida y fungicida para especies:  Bovinos, Caninos, Caprinos, Equinos, Felinos, Ovinos, Porcinos. Presentación: galon por 4 litro </t>
  </si>
  <si>
    <t>Creolina: Producto concentrado, poderoso desinfectante, elimina gérmenes, bacterias, hongos y parásitos.Óptima para desinfección y eliminación de olores de espacios y superficies. Presentacion: Galón 4 litros </t>
  </si>
  <si>
    <t>desinfectante de tipo detergente alcalino-clorado para la limpieza de superficies con alto grado de suciedad de grasas animales y vegetales. Es usado para la limpieza y desinfección de grandes superficies en la industria alimentaria, gracias a una combinación sinérgica de tensoactivos, cloro y álcali. Solución equilibrada y poder desengrasante a bajo costo. presentacion: garrafa por 20 litros</t>
  </si>
  <si>
    <t>Desinfectante de tipo detergente desincrustante ácido líquido de baja espuma, basado en una mezcla de ácidos para la limpieza de moldes de queso, bandejas y cestas en túneles de lavado. Puede ser también aplicado como desincrustante en procesos CIP en superficies de producción frías y calientes en la Industria Láctea PRESENTACION : Garrafa de 20 litros.</t>
  </si>
  <si>
    <t>Formol: es un desinfectante también conocido como formaldehído, es un compuesto químico incoloro de fuerte y picante olor muy utilizado en diversas industrias gracias a sus propiedades antimicrobianas y preservantes, es una solución de formaldehído (CH2O) en agua. El formaldehído se obtiene a partir de la oxidación catalítica del metanol. presentacion: galon por de 4 Litros</t>
  </si>
  <si>
    <t>GARRAFA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</si>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</sst>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4" formatCode="yyyy\-mm\-dd;@"/>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9"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2" applyNumberFormat="0" applyAlignment="0" applyProtection="0"/>
    <xf numFmtId="0" fontId="17" fillId="8" borderId="13" applyNumberFormat="0" applyAlignment="0" applyProtection="0"/>
    <xf numFmtId="0" fontId="18" fillId="8" borderId="12" applyNumberFormat="0" applyAlignment="0" applyProtection="0"/>
    <xf numFmtId="0" fontId="19" fillId="0" borderId="14" applyNumberFormat="0" applyFill="0" applyAlignment="0" applyProtection="0"/>
    <xf numFmtId="0" fontId="20" fillId="9" borderId="15" applyNumberFormat="0" applyAlignment="0" applyProtection="0"/>
    <xf numFmtId="0" fontId="21" fillId="0" borderId="0" applyNumberFormat="0" applyFill="0" applyBorder="0" applyAlignment="0" applyProtection="0"/>
    <xf numFmtId="0" fontId="5" fillId="10" borderId="16" applyNumberFormat="0" applyFont="0" applyAlignment="0" applyProtection="0"/>
    <xf numFmtId="0" fontId="22" fillId="0" borderId="0" applyNumberFormat="0" applyFill="0" applyBorder="0" applyAlignment="0" applyProtection="0"/>
    <xf numFmtId="0" fontId="23" fillId="0" borderId="17"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6"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6"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5" fillId="0" borderId="0" xfId="3" applyFont="1" applyBorder="1" applyAlignment="1" applyProtection="1">
      <alignment vertical="center"/>
      <protection locked="0"/>
    </xf>
    <xf numFmtId="43" fontId="25" fillId="0" borderId="0" xfId="3" applyFont="1" applyBorder="1" applyAlignment="1" applyProtection="1">
      <alignment vertical="center" wrapText="1"/>
      <protection locked="0"/>
    </xf>
    <xf numFmtId="43" fontId="25"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31" xfId="0" applyFont="1" applyBorder="1" applyAlignment="1" applyProtection="1">
      <alignment horizontal="center" vertical="center"/>
      <protection locked="0"/>
    </xf>
    <xf numFmtId="0" fontId="1" fillId="35" borderId="1" xfId="0" applyFont="1" applyFill="1" applyBorder="1" applyAlignment="1" applyProtection="1">
      <alignment horizontal="left" vertical="center" wrapText="1"/>
      <protection locked="0"/>
    </xf>
    <xf numFmtId="0" fontId="1" fillId="0" borderId="38" xfId="0" applyFont="1" applyBorder="1" applyAlignment="1">
      <alignment horizontal="center" vertical="center" wrapText="1"/>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8" fillId="2" borderId="20" xfId="0" applyFont="1" applyFill="1" applyBorder="1" applyAlignment="1" applyProtection="1">
      <alignment horizontal="left" vertical="center" wrapText="1"/>
    </xf>
    <xf numFmtId="0" fontId="28" fillId="2" borderId="5" xfId="0" applyFont="1" applyFill="1" applyBorder="1" applyAlignment="1" applyProtection="1">
      <alignment horizontal="left" vertical="center" wrapText="1"/>
    </xf>
    <xf numFmtId="0" fontId="28" fillId="2" borderId="21" xfId="0" applyFont="1" applyFill="1" applyBorder="1" applyAlignment="1" applyProtection="1">
      <alignment horizontal="left" vertical="center" wrapText="1"/>
    </xf>
    <xf numFmtId="0" fontId="28" fillId="2" borderId="22" xfId="0" applyFont="1" applyFill="1" applyBorder="1" applyAlignment="1" applyProtection="1">
      <alignment horizontal="left" vertical="center" wrapText="1"/>
    </xf>
    <xf numFmtId="0" fontId="28" fillId="2" borderId="0" xfId="0" applyFont="1" applyFill="1" applyAlignment="1" applyProtection="1">
      <alignment horizontal="left" vertical="center" wrapText="1"/>
    </xf>
    <xf numFmtId="0" fontId="28" fillId="2" borderId="23" xfId="0" applyFont="1" applyFill="1" applyBorder="1" applyAlignment="1" applyProtection="1">
      <alignment horizontal="left" vertical="center" wrapText="1"/>
    </xf>
    <xf numFmtId="0" fontId="28" fillId="2" borderId="24" xfId="0" applyFont="1" applyFill="1" applyBorder="1" applyAlignment="1" applyProtection="1">
      <alignment horizontal="left" vertical="center" wrapText="1"/>
    </xf>
    <xf numFmtId="0" fontId="28" fillId="2" borderId="6" xfId="0" applyFont="1" applyFill="1" applyBorder="1" applyAlignment="1" applyProtection="1">
      <alignment horizontal="left" vertical="center" wrapText="1"/>
    </xf>
    <xf numFmtId="0" fontId="28"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26" fillId="35" borderId="26" xfId="0" applyFont="1" applyFill="1" applyBorder="1" applyAlignment="1" applyProtection="1">
      <alignment horizontal="center" vertical="center"/>
      <protection locked="0"/>
    </xf>
    <xf numFmtId="0" fontId="26" fillId="35" borderId="34"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18" xfId="0" applyFont="1" applyFill="1" applyBorder="1" applyAlignment="1" applyProtection="1">
      <alignment horizontal="center" vertical="center"/>
      <protection locked="0"/>
    </xf>
    <xf numFmtId="0" fontId="26"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7" fillId="35" borderId="2" xfId="0" applyNumberFormat="1" applyFont="1" applyFill="1" applyBorder="1" applyAlignment="1" applyProtection="1">
      <alignment horizontal="center" vertical="center" wrapText="1"/>
      <protection locked="0"/>
    </xf>
    <xf numFmtId="164" fontId="27"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1" fillId="0" borderId="38" xfId="0" applyFont="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tabSelected="1" topLeftCell="A4" zoomScale="70" zoomScaleNormal="70" zoomScaleSheetLayoutView="70" zoomScalePageLayoutView="55" workbookViewId="0">
      <selection activeCell="C23" sqref="C23"/>
    </sheetView>
  </sheetViews>
  <sheetFormatPr baseColWidth="10" defaultColWidth="11.42578125" defaultRowHeight="15" x14ac:dyDescent="0.25"/>
  <cols>
    <col min="1" max="1" width="10.42578125" style="11" customWidth="1"/>
    <col min="2" max="2" width="92.5703125" style="11" customWidth="1"/>
    <col min="3" max="3" width="23" style="11" customWidth="1"/>
    <col min="4" max="4" width="13.5703125" style="11" bestFit="1" customWidth="1"/>
    <col min="5" max="5" width="14" style="11" bestFit="1" customWidth="1"/>
    <col min="6" max="6" width="13.5703125" style="11" customWidth="1"/>
    <col min="7" max="7" width="17.7109375" style="11" customWidth="1"/>
    <col min="8" max="8" width="15" style="11" customWidth="1"/>
    <col min="9" max="9" width="17.7109375" style="11" customWidth="1"/>
    <col min="10" max="10" width="15" style="11" customWidth="1"/>
    <col min="11" max="11" width="17.85546875" style="13" customWidth="1"/>
    <col min="12" max="13" width="16.7109375" style="13" customWidth="1"/>
    <col min="14" max="14" width="14.7109375" style="13" customWidth="1"/>
    <col min="15" max="15" width="20.28515625" style="13" customWidth="1"/>
    <col min="16" max="16384" width="11.42578125" style="13"/>
  </cols>
  <sheetData>
    <row r="1" spans="1:15" x14ac:dyDescent="0.25">
      <c r="F1" s="12"/>
    </row>
    <row r="2" spans="1:15" ht="15.75" customHeight="1" x14ac:dyDescent="0.25">
      <c r="A2" s="84"/>
      <c r="B2" s="85" t="s">
        <v>0</v>
      </c>
      <c r="C2" s="85"/>
      <c r="D2" s="85"/>
      <c r="E2" s="85"/>
      <c r="F2" s="85"/>
      <c r="G2" s="85"/>
      <c r="H2" s="85"/>
      <c r="I2" s="85"/>
      <c r="J2" s="85"/>
      <c r="K2" s="85"/>
      <c r="L2" s="85"/>
      <c r="M2" s="85"/>
      <c r="N2" s="86" t="s">
        <v>1</v>
      </c>
      <c r="O2" s="86"/>
    </row>
    <row r="3" spans="1:15" ht="15.75" customHeight="1" x14ac:dyDescent="0.25">
      <c r="A3" s="84"/>
      <c r="B3" s="85" t="s">
        <v>2</v>
      </c>
      <c r="C3" s="85"/>
      <c r="D3" s="85"/>
      <c r="E3" s="85"/>
      <c r="F3" s="85"/>
      <c r="G3" s="85"/>
      <c r="H3" s="85"/>
      <c r="I3" s="85"/>
      <c r="J3" s="85"/>
      <c r="K3" s="85"/>
      <c r="L3" s="85"/>
      <c r="M3" s="85"/>
      <c r="N3" s="86" t="s">
        <v>48</v>
      </c>
      <c r="O3" s="86"/>
    </row>
    <row r="4" spans="1:15" ht="16.5" customHeight="1" x14ac:dyDescent="0.25">
      <c r="A4" s="84"/>
      <c r="B4" s="85" t="s">
        <v>3</v>
      </c>
      <c r="C4" s="85"/>
      <c r="D4" s="85"/>
      <c r="E4" s="85"/>
      <c r="F4" s="85"/>
      <c r="G4" s="85"/>
      <c r="H4" s="85"/>
      <c r="I4" s="85"/>
      <c r="J4" s="85"/>
      <c r="K4" s="85"/>
      <c r="L4" s="85"/>
      <c r="M4" s="85"/>
      <c r="N4" s="86" t="s">
        <v>49</v>
      </c>
      <c r="O4" s="86"/>
    </row>
    <row r="5" spans="1:15" ht="15" customHeight="1" x14ac:dyDescent="0.25">
      <c r="A5" s="84"/>
      <c r="B5" s="85"/>
      <c r="C5" s="85"/>
      <c r="D5" s="85"/>
      <c r="E5" s="85"/>
      <c r="F5" s="85"/>
      <c r="G5" s="85"/>
      <c r="H5" s="85"/>
      <c r="I5" s="85"/>
      <c r="J5" s="85"/>
      <c r="K5" s="85"/>
      <c r="L5" s="85"/>
      <c r="M5" s="85"/>
      <c r="N5" s="86" t="s">
        <v>46</v>
      </c>
      <c r="O5" s="86"/>
    </row>
    <row r="7" spans="1:15" x14ac:dyDescent="0.25">
      <c r="A7" s="14" t="s">
        <v>4</v>
      </c>
    </row>
    <row r="8" spans="1:15" ht="9.9499999999999993" customHeight="1" x14ac:dyDescent="0.25">
      <c r="A8" s="15"/>
    </row>
    <row r="9" spans="1:15" ht="30" customHeight="1" x14ac:dyDescent="0.25">
      <c r="A9" s="70" t="s">
        <v>5</v>
      </c>
      <c r="B9" s="71"/>
      <c r="D9" s="76" t="s">
        <v>6</v>
      </c>
      <c r="E9" s="77"/>
      <c r="F9" s="66"/>
      <c r="G9" s="67"/>
      <c r="H9" s="67"/>
      <c r="I9" s="68"/>
      <c r="K9" s="76" t="s">
        <v>7</v>
      </c>
      <c r="L9" s="77"/>
      <c r="M9" s="82"/>
      <c r="N9" s="83"/>
    </row>
    <row r="10" spans="1:15" ht="8.25" customHeight="1" x14ac:dyDescent="0.25">
      <c r="A10" s="72"/>
      <c r="B10" s="73"/>
      <c r="C10" s="16"/>
      <c r="E10" s="17"/>
      <c r="F10" s="17"/>
      <c r="M10" s="17"/>
      <c r="N10" s="11"/>
    </row>
    <row r="11" spans="1:15" ht="30" customHeight="1" x14ac:dyDescent="0.25">
      <c r="A11" s="74"/>
      <c r="B11" s="75"/>
      <c r="D11" s="76" t="s">
        <v>8</v>
      </c>
      <c r="E11" s="77"/>
      <c r="F11" s="66"/>
      <c r="G11" s="67"/>
      <c r="H11" s="67"/>
      <c r="I11" s="68"/>
      <c r="K11" s="76" t="s">
        <v>9</v>
      </c>
      <c r="L11" s="77"/>
      <c r="M11" s="80"/>
      <c r="N11" s="81"/>
      <c r="O11" s="18"/>
    </row>
    <row r="12" spans="1:15" ht="9.9499999999999993" customHeight="1" thickBot="1" x14ac:dyDescent="0.3">
      <c r="A12" s="19"/>
      <c r="B12" s="20"/>
      <c r="C12" s="21"/>
      <c r="D12" s="19"/>
      <c r="E12" s="20"/>
      <c r="F12" s="20"/>
      <c r="G12" s="20"/>
      <c r="H12" s="19"/>
      <c r="I12" s="22"/>
      <c r="J12" s="23"/>
      <c r="K12" s="23"/>
      <c r="L12" s="23"/>
      <c r="N12" s="24"/>
      <c r="O12" s="24"/>
    </row>
    <row r="13" spans="1:15" s="25" customFormat="1" ht="111.75" customHeight="1" x14ac:dyDescent="0.25">
      <c r="A13" s="31" t="s">
        <v>10</v>
      </c>
      <c r="B13" s="32" t="s">
        <v>11</v>
      </c>
      <c r="C13" s="32" t="s">
        <v>12</v>
      </c>
      <c r="D13" s="32" t="s">
        <v>13</v>
      </c>
      <c r="E13" s="32" t="s">
        <v>14</v>
      </c>
      <c r="F13" s="33" t="s">
        <v>15</v>
      </c>
      <c r="G13" s="33" t="s">
        <v>16</v>
      </c>
      <c r="H13" s="33" t="s">
        <v>17</v>
      </c>
      <c r="I13" s="33" t="s">
        <v>18</v>
      </c>
      <c r="J13" s="33" t="s">
        <v>19</v>
      </c>
      <c r="K13" s="33" t="s">
        <v>20</v>
      </c>
      <c r="L13" s="33" t="s">
        <v>21</v>
      </c>
      <c r="M13" s="33" t="s">
        <v>22</v>
      </c>
      <c r="N13" s="33" t="s">
        <v>23</v>
      </c>
      <c r="O13" s="34" t="s">
        <v>24</v>
      </c>
    </row>
    <row r="14" spans="1:15" s="25" customFormat="1" ht="63.75" customHeight="1" x14ac:dyDescent="0.25">
      <c r="A14" s="42">
        <v>1</v>
      </c>
      <c r="B14" s="91" t="s">
        <v>51</v>
      </c>
      <c r="C14" s="43"/>
      <c r="D14" s="44">
        <v>1</v>
      </c>
      <c r="E14" s="44" t="s">
        <v>61</v>
      </c>
      <c r="F14" s="43"/>
      <c r="G14" s="2"/>
      <c r="H14" s="35">
        <f t="shared" ref="H14:H23" si="0">+ROUND(F14*G14,0)</f>
        <v>0</v>
      </c>
      <c r="I14" s="2"/>
      <c r="J14" s="35">
        <f t="shared" ref="J14" si="1">ROUND(F14*I14,0)</f>
        <v>0</v>
      </c>
      <c r="K14" s="35">
        <f t="shared" ref="K14" si="2">ROUND(F14+H14+J14,0)</f>
        <v>0</v>
      </c>
      <c r="L14" s="35">
        <f t="shared" ref="L14" si="3">ROUND(F14*D14,0)</f>
        <v>0</v>
      </c>
      <c r="M14" s="35">
        <f t="shared" ref="M14" si="4">ROUND(L14*G14,0)</f>
        <v>0</v>
      </c>
      <c r="N14" s="35">
        <f t="shared" ref="N14" si="5">ROUND(L14*I14,0)</f>
        <v>0</v>
      </c>
      <c r="O14" s="36">
        <f t="shared" ref="O14" si="6">ROUND(L14+N14+M14,0)</f>
        <v>0</v>
      </c>
    </row>
    <row r="15" spans="1:15" s="25" customFormat="1" ht="75" customHeight="1" x14ac:dyDescent="0.25">
      <c r="A15" s="42">
        <v>2</v>
      </c>
      <c r="B15" s="91" t="s">
        <v>52</v>
      </c>
      <c r="C15" s="43"/>
      <c r="D15" s="44">
        <v>4</v>
      </c>
      <c r="E15" s="44" t="s">
        <v>50</v>
      </c>
      <c r="F15" s="43"/>
      <c r="G15" s="2"/>
      <c r="H15" s="35">
        <f t="shared" si="0"/>
        <v>0</v>
      </c>
      <c r="I15" s="2"/>
      <c r="J15" s="35">
        <f t="shared" ref="J15:J16" si="7">ROUND(F15*I15,0)</f>
        <v>0</v>
      </c>
      <c r="K15" s="35">
        <f t="shared" ref="K15:K16" si="8">ROUND(F15+H15+J15,0)</f>
        <v>0</v>
      </c>
      <c r="L15" s="35">
        <f t="shared" ref="L15:L16" si="9">ROUND(F15*D15,0)</f>
        <v>0</v>
      </c>
      <c r="M15" s="35">
        <f t="shared" ref="M15:M16" si="10">ROUND(L15*G15,0)</f>
        <v>0</v>
      </c>
      <c r="N15" s="35">
        <f t="shared" ref="N15:N16" si="11">ROUND(L15*I15,0)</f>
        <v>0</v>
      </c>
      <c r="O15" s="36">
        <f t="shared" ref="O15:O16" si="12">ROUND(L15+N15+M15,0)</f>
        <v>0</v>
      </c>
    </row>
    <row r="16" spans="1:15" s="25" customFormat="1" ht="62.25" customHeight="1" x14ac:dyDescent="0.25">
      <c r="A16" s="42">
        <v>3</v>
      </c>
      <c r="B16" s="91" t="s">
        <v>53</v>
      </c>
      <c r="C16" s="43"/>
      <c r="D16" s="44">
        <v>4</v>
      </c>
      <c r="E16" s="44" t="s">
        <v>62</v>
      </c>
      <c r="F16" s="43"/>
      <c r="G16" s="2"/>
      <c r="H16" s="35">
        <f t="shared" si="0"/>
        <v>0</v>
      </c>
      <c r="I16" s="2"/>
      <c r="J16" s="35">
        <f t="shared" si="7"/>
        <v>0</v>
      </c>
      <c r="K16" s="35">
        <f t="shared" si="8"/>
        <v>0</v>
      </c>
      <c r="L16" s="35">
        <f t="shared" si="9"/>
        <v>0</v>
      </c>
      <c r="M16" s="35">
        <f t="shared" si="10"/>
        <v>0</v>
      </c>
      <c r="N16" s="35">
        <f t="shared" si="11"/>
        <v>0</v>
      </c>
      <c r="O16" s="36">
        <f t="shared" si="12"/>
        <v>0</v>
      </c>
    </row>
    <row r="17" spans="1:15" s="25" customFormat="1" ht="52.5" customHeight="1" x14ac:dyDescent="0.25">
      <c r="A17" s="42">
        <v>4</v>
      </c>
      <c r="B17" s="91" t="s">
        <v>54</v>
      </c>
      <c r="C17" s="43"/>
      <c r="D17" s="44">
        <v>5</v>
      </c>
      <c r="E17" s="44" t="s">
        <v>61</v>
      </c>
      <c r="F17" s="43"/>
      <c r="G17" s="2"/>
      <c r="H17" s="35">
        <f t="shared" si="0"/>
        <v>0</v>
      </c>
      <c r="I17" s="2"/>
      <c r="J17" s="35">
        <f t="shared" ref="J17:J20" si="13">ROUND(F17*I17,0)</f>
        <v>0</v>
      </c>
      <c r="K17" s="35">
        <f t="shared" ref="K17:K20" si="14">ROUND(F17+H17+J17,0)</f>
        <v>0</v>
      </c>
      <c r="L17" s="35">
        <f t="shared" ref="L17:L20" si="15">ROUND(F17*D17,0)</f>
        <v>0</v>
      </c>
      <c r="M17" s="35">
        <f t="shared" ref="M17:M20" si="16">ROUND(L17*G17,0)</f>
        <v>0</v>
      </c>
      <c r="N17" s="35">
        <f t="shared" ref="N17:N20" si="17">ROUND(L17*I17,0)</f>
        <v>0</v>
      </c>
      <c r="O17" s="36">
        <f t="shared" ref="O17:O20" si="18">ROUND(L17+N17+M17,0)</f>
        <v>0</v>
      </c>
    </row>
    <row r="18" spans="1:15" s="25" customFormat="1" ht="62.25" customHeight="1" x14ac:dyDescent="0.25">
      <c r="A18" s="42">
        <v>5</v>
      </c>
      <c r="B18" s="91" t="s">
        <v>55</v>
      </c>
      <c r="C18" s="43"/>
      <c r="D18" s="44">
        <v>5</v>
      </c>
      <c r="E18" s="44" t="s">
        <v>61</v>
      </c>
      <c r="F18" s="43"/>
      <c r="G18" s="2"/>
      <c r="H18" s="35">
        <f t="shared" si="0"/>
        <v>0</v>
      </c>
      <c r="I18" s="2"/>
      <c r="J18" s="35">
        <f t="shared" si="13"/>
        <v>0</v>
      </c>
      <c r="K18" s="35">
        <f t="shared" si="14"/>
        <v>0</v>
      </c>
      <c r="L18" s="35">
        <f t="shared" si="15"/>
        <v>0</v>
      </c>
      <c r="M18" s="35">
        <f t="shared" si="16"/>
        <v>0</v>
      </c>
      <c r="N18" s="35">
        <f t="shared" si="17"/>
        <v>0</v>
      </c>
      <c r="O18" s="36">
        <f t="shared" si="18"/>
        <v>0</v>
      </c>
    </row>
    <row r="19" spans="1:15" s="25" customFormat="1" ht="41.25" customHeight="1" x14ac:dyDescent="0.25">
      <c r="A19" s="42">
        <v>6</v>
      </c>
      <c r="B19" s="91" t="s">
        <v>56</v>
      </c>
      <c r="C19" s="43"/>
      <c r="D19" s="44">
        <v>4</v>
      </c>
      <c r="E19" s="44" t="s">
        <v>50</v>
      </c>
      <c r="F19" s="43"/>
      <c r="G19" s="2"/>
      <c r="H19" s="35">
        <f t="shared" si="0"/>
        <v>0</v>
      </c>
      <c r="I19" s="2"/>
      <c r="J19" s="35">
        <f t="shared" si="13"/>
        <v>0</v>
      </c>
      <c r="K19" s="35">
        <f t="shared" si="14"/>
        <v>0</v>
      </c>
      <c r="L19" s="35">
        <f t="shared" si="15"/>
        <v>0</v>
      </c>
      <c r="M19" s="35">
        <f t="shared" si="16"/>
        <v>0</v>
      </c>
      <c r="N19" s="35">
        <f t="shared" si="17"/>
        <v>0</v>
      </c>
      <c r="O19" s="36">
        <f t="shared" si="18"/>
        <v>0</v>
      </c>
    </row>
    <row r="20" spans="1:15" s="25" customFormat="1" ht="47.25" customHeight="1" x14ac:dyDescent="0.25">
      <c r="A20" s="42">
        <v>7</v>
      </c>
      <c r="B20" s="91" t="s">
        <v>57</v>
      </c>
      <c r="C20" s="43"/>
      <c r="D20" s="44">
        <v>4</v>
      </c>
      <c r="E20" s="44" t="s">
        <v>50</v>
      </c>
      <c r="F20" s="43"/>
      <c r="G20" s="2"/>
      <c r="H20" s="35">
        <f t="shared" si="0"/>
        <v>0</v>
      </c>
      <c r="I20" s="2"/>
      <c r="J20" s="35">
        <f t="shared" si="13"/>
        <v>0</v>
      </c>
      <c r="K20" s="35">
        <f t="shared" si="14"/>
        <v>0</v>
      </c>
      <c r="L20" s="35">
        <f t="shared" si="15"/>
        <v>0</v>
      </c>
      <c r="M20" s="35">
        <f t="shared" si="16"/>
        <v>0</v>
      </c>
      <c r="N20" s="35">
        <f t="shared" si="17"/>
        <v>0</v>
      </c>
      <c r="O20" s="36">
        <f t="shared" si="18"/>
        <v>0</v>
      </c>
    </row>
    <row r="21" spans="1:15" s="25" customFormat="1" ht="78" customHeight="1" x14ac:dyDescent="0.25">
      <c r="A21" s="42">
        <v>8</v>
      </c>
      <c r="B21" s="91" t="s">
        <v>58</v>
      </c>
      <c r="C21" s="43"/>
      <c r="D21" s="44">
        <v>4</v>
      </c>
      <c r="E21" s="44" t="s">
        <v>61</v>
      </c>
      <c r="F21" s="43"/>
      <c r="G21" s="2"/>
      <c r="H21" s="35">
        <f t="shared" si="0"/>
        <v>0</v>
      </c>
      <c r="I21" s="2"/>
      <c r="J21" s="35">
        <f t="shared" ref="J21:J23" si="19">ROUND(F21*I21,0)</f>
        <v>0</v>
      </c>
      <c r="K21" s="35">
        <f t="shared" ref="K21:K23" si="20">ROUND(F21+H21+J21,0)</f>
        <v>0</v>
      </c>
      <c r="L21" s="35">
        <f t="shared" ref="L21:L23" si="21">ROUND(F21*D21,0)</f>
        <v>0</v>
      </c>
      <c r="M21" s="35">
        <f t="shared" ref="M21:M23" si="22">ROUND(L21*G21,0)</f>
        <v>0</v>
      </c>
      <c r="N21" s="35">
        <f t="shared" ref="N21:N23" si="23">ROUND(L21*I21,0)</f>
        <v>0</v>
      </c>
      <c r="O21" s="36">
        <f t="shared" ref="O21:O23" si="24">ROUND(L21+N21+M21,0)</f>
        <v>0</v>
      </c>
    </row>
    <row r="22" spans="1:15" s="25" customFormat="1" ht="65.25" customHeight="1" x14ac:dyDescent="0.25">
      <c r="A22" s="42">
        <v>9</v>
      </c>
      <c r="B22" s="91" t="s">
        <v>59</v>
      </c>
      <c r="C22" s="43"/>
      <c r="D22" s="44">
        <v>4</v>
      </c>
      <c r="E22" s="44" t="s">
        <v>61</v>
      </c>
      <c r="F22" s="43"/>
      <c r="G22" s="2"/>
      <c r="H22" s="35">
        <f t="shared" si="0"/>
        <v>0</v>
      </c>
      <c r="I22" s="2"/>
      <c r="J22" s="35">
        <f t="shared" si="19"/>
        <v>0</v>
      </c>
      <c r="K22" s="35">
        <f t="shared" si="20"/>
        <v>0</v>
      </c>
      <c r="L22" s="35">
        <f t="shared" si="21"/>
        <v>0</v>
      </c>
      <c r="M22" s="35">
        <f t="shared" si="22"/>
        <v>0</v>
      </c>
      <c r="N22" s="35">
        <f t="shared" si="23"/>
        <v>0</v>
      </c>
      <c r="O22" s="36">
        <f t="shared" si="24"/>
        <v>0</v>
      </c>
    </row>
    <row r="23" spans="1:15" s="25" customFormat="1" ht="72" thickBot="1" x14ac:dyDescent="0.3">
      <c r="A23" s="42">
        <v>10</v>
      </c>
      <c r="B23" s="91" t="s">
        <v>60</v>
      </c>
      <c r="C23" s="43"/>
      <c r="D23" s="44">
        <v>4</v>
      </c>
      <c r="E23" s="44" t="s">
        <v>61</v>
      </c>
      <c r="F23" s="43"/>
      <c r="G23" s="2"/>
      <c r="H23" s="35">
        <f t="shared" si="0"/>
        <v>0</v>
      </c>
      <c r="I23" s="2"/>
      <c r="J23" s="35">
        <f t="shared" si="19"/>
        <v>0</v>
      </c>
      <c r="K23" s="35">
        <f t="shared" si="20"/>
        <v>0</v>
      </c>
      <c r="L23" s="35">
        <f t="shared" si="21"/>
        <v>0</v>
      </c>
      <c r="M23" s="35">
        <f t="shared" si="22"/>
        <v>0</v>
      </c>
      <c r="N23" s="35">
        <f t="shared" si="23"/>
        <v>0</v>
      </c>
      <c r="O23" s="36">
        <f t="shared" si="24"/>
        <v>0</v>
      </c>
    </row>
    <row r="24" spans="1:15" s="25" customFormat="1" ht="42" customHeight="1" thickBot="1" x14ac:dyDescent="0.3">
      <c r="A24" s="78" t="s">
        <v>25</v>
      </c>
      <c r="B24" s="79"/>
      <c r="C24" s="79"/>
      <c r="D24" s="79"/>
      <c r="E24" s="79"/>
      <c r="F24" s="79"/>
      <c r="G24" s="79"/>
      <c r="H24" s="79"/>
      <c r="I24" s="79"/>
      <c r="J24" s="79"/>
      <c r="K24" s="79"/>
      <c r="L24" s="51" t="s">
        <v>26</v>
      </c>
      <c r="M24" s="52"/>
      <c r="N24" s="52"/>
      <c r="O24" s="37">
        <f>SUMIF(G:G,0%,L:L)+SUMIF(G:G,"",L:L)</f>
        <v>0</v>
      </c>
    </row>
    <row r="25" spans="1:15" s="25" customFormat="1" ht="39" customHeight="1" x14ac:dyDescent="0.25">
      <c r="A25" s="57" t="s">
        <v>47</v>
      </c>
      <c r="B25" s="58"/>
      <c r="C25" s="58"/>
      <c r="D25" s="58"/>
      <c r="E25" s="58"/>
      <c r="F25" s="58"/>
      <c r="G25" s="58"/>
      <c r="H25" s="58"/>
      <c r="I25" s="58"/>
      <c r="J25" s="58"/>
      <c r="K25" s="59"/>
      <c r="L25" s="49" t="s">
        <v>27</v>
      </c>
      <c r="M25" s="50"/>
      <c r="N25" s="50"/>
      <c r="O25" s="38">
        <f>SUMIF(G:G,5%,L:L)</f>
        <v>0</v>
      </c>
    </row>
    <row r="26" spans="1:15" s="25" customFormat="1" ht="30" customHeight="1" x14ac:dyDescent="0.25">
      <c r="A26" s="60"/>
      <c r="B26" s="61"/>
      <c r="C26" s="61"/>
      <c r="D26" s="61"/>
      <c r="E26" s="61"/>
      <c r="F26" s="61"/>
      <c r="G26" s="61"/>
      <c r="H26" s="61"/>
      <c r="I26" s="61"/>
      <c r="J26" s="61"/>
      <c r="K26" s="62"/>
      <c r="L26" s="49" t="s">
        <v>28</v>
      </c>
      <c r="M26" s="50"/>
      <c r="N26" s="50"/>
      <c r="O26" s="38">
        <f>SUMIF(G:G,19%,L:L)</f>
        <v>0</v>
      </c>
    </row>
    <row r="27" spans="1:15" s="25" customFormat="1" ht="30" customHeight="1" x14ac:dyDescent="0.25">
      <c r="A27" s="60"/>
      <c r="B27" s="61"/>
      <c r="C27" s="61"/>
      <c r="D27" s="61"/>
      <c r="E27" s="61"/>
      <c r="F27" s="61"/>
      <c r="G27" s="61"/>
      <c r="H27" s="61"/>
      <c r="I27" s="61"/>
      <c r="J27" s="61"/>
      <c r="K27" s="62"/>
      <c r="L27" s="47" t="s">
        <v>21</v>
      </c>
      <c r="M27" s="48"/>
      <c r="N27" s="48"/>
      <c r="O27" s="39">
        <f>SUM(O24:O26)</f>
        <v>0</v>
      </c>
    </row>
    <row r="28" spans="1:15" s="25" customFormat="1" ht="30" customHeight="1" x14ac:dyDescent="0.25">
      <c r="A28" s="60"/>
      <c r="B28" s="61"/>
      <c r="C28" s="61"/>
      <c r="D28" s="61"/>
      <c r="E28" s="61"/>
      <c r="F28" s="61"/>
      <c r="G28" s="61"/>
      <c r="H28" s="61"/>
      <c r="I28" s="61"/>
      <c r="J28" s="61"/>
      <c r="K28" s="62"/>
      <c r="L28" s="45" t="s">
        <v>29</v>
      </c>
      <c r="M28" s="46"/>
      <c r="N28" s="46"/>
      <c r="O28" s="40">
        <f>SUMIF(G:G,5%,M:M)</f>
        <v>0</v>
      </c>
    </row>
    <row r="29" spans="1:15" s="25" customFormat="1" ht="30" customHeight="1" x14ac:dyDescent="0.25">
      <c r="A29" s="60"/>
      <c r="B29" s="61"/>
      <c r="C29" s="61"/>
      <c r="D29" s="61"/>
      <c r="E29" s="61"/>
      <c r="F29" s="61"/>
      <c r="G29" s="61"/>
      <c r="H29" s="61"/>
      <c r="I29" s="61"/>
      <c r="J29" s="61"/>
      <c r="K29" s="62"/>
      <c r="L29" s="45" t="s">
        <v>30</v>
      </c>
      <c r="M29" s="46"/>
      <c r="N29" s="46"/>
      <c r="O29" s="40">
        <f>SUMIF(G:G,19%,M:M)</f>
        <v>0</v>
      </c>
    </row>
    <row r="30" spans="1:15" s="25" customFormat="1" ht="30" customHeight="1" x14ac:dyDescent="0.25">
      <c r="A30" s="60"/>
      <c r="B30" s="61"/>
      <c r="C30" s="61"/>
      <c r="D30" s="61"/>
      <c r="E30" s="61"/>
      <c r="F30" s="61"/>
      <c r="G30" s="61"/>
      <c r="H30" s="61"/>
      <c r="I30" s="61"/>
      <c r="J30" s="61"/>
      <c r="K30" s="62"/>
      <c r="L30" s="47" t="s">
        <v>31</v>
      </c>
      <c r="M30" s="48"/>
      <c r="N30" s="48"/>
      <c r="O30" s="39">
        <f>SUM(O28:O29)</f>
        <v>0</v>
      </c>
    </row>
    <row r="31" spans="1:15" s="25" customFormat="1" ht="30" customHeight="1" x14ac:dyDescent="0.25">
      <c r="A31" s="60"/>
      <c r="B31" s="61"/>
      <c r="C31" s="61"/>
      <c r="D31" s="61"/>
      <c r="E31" s="61"/>
      <c r="F31" s="61"/>
      <c r="G31" s="61"/>
      <c r="H31" s="61"/>
      <c r="I31" s="61"/>
      <c r="J31" s="61"/>
      <c r="K31" s="62"/>
      <c r="L31" s="49" t="s">
        <v>32</v>
      </c>
      <c r="M31" s="50"/>
      <c r="N31" s="50"/>
      <c r="O31" s="38">
        <f>SUMIF(I:I,8%,N:N)</f>
        <v>0</v>
      </c>
    </row>
    <row r="32" spans="1:15" s="25" customFormat="1" ht="37.5" customHeight="1" x14ac:dyDescent="0.25">
      <c r="A32" s="60"/>
      <c r="B32" s="61"/>
      <c r="C32" s="61"/>
      <c r="D32" s="61"/>
      <c r="E32" s="61"/>
      <c r="F32" s="61"/>
      <c r="G32" s="61"/>
      <c r="H32" s="61"/>
      <c r="I32" s="61"/>
      <c r="J32" s="61"/>
      <c r="K32" s="62"/>
      <c r="L32" s="55" t="s">
        <v>33</v>
      </c>
      <c r="M32" s="56"/>
      <c r="N32" s="56"/>
      <c r="O32" s="39">
        <f>SUM(O31)</f>
        <v>0</v>
      </c>
    </row>
    <row r="33" spans="1:17" s="25" customFormat="1" ht="32.25" customHeight="1" thickBot="1" x14ac:dyDescent="0.3">
      <c r="A33" s="63"/>
      <c r="B33" s="64"/>
      <c r="C33" s="64"/>
      <c r="D33" s="64"/>
      <c r="E33" s="64"/>
      <c r="F33" s="64"/>
      <c r="G33" s="64"/>
      <c r="H33" s="64"/>
      <c r="I33" s="64"/>
      <c r="J33" s="64"/>
      <c r="K33" s="65"/>
      <c r="L33" s="53" t="s">
        <v>34</v>
      </c>
      <c r="M33" s="54"/>
      <c r="N33" s="54"/>
      <c r="O33" s="41">
        <f>+O27+O30+O32</f>
        <v>0</v>
      </c>
    </row>
    <row r="35" spans="1:17" ht="50.1" customHeight="1" thickBot="1" x14ac:dyDescent="0.3">
      <c r="B35" s="69"/>
      <c r="C35" s="69"/>
    </row>
    <row r="36" spans="1:17" x14ac:dyDescent="0.25">
      <c r="B36" s="90" t="s">
        <v>35</v>
      </c>
      <c r="C36" s="90"/>
    </row>
    <row r="37" spans="1:17" ht="15" customHeight="1" x14ac:dyDescent="0.25">
      <c r="M37" s="26"/>
      <c r="N37" s="27"/>
      <c r="O37" s="28"/>
    </row>
    <row r="38" spans="1:17" ht="15.75" customHeight="1" x14ac:dyDescent="0.25">
      <c r="M38" s="26"/>
      <c r="N38" s="27"/>
      <c r="O38" s="28"/>
    </row>
    <row r="39" spans="1:17" ht="15" customHeight="1" x14ac:dyDescent="0.25">
      <c r="A39" s="29" t="s">
        <v>36</v>
      </c>
      <c r="M39" s="26"/>
      <c r="N39" s="27"/>
      <c r="O39" s="28"/>
    </row>
    <row r="40" spans="1:17" x14ac:dyDescent="0.25">
      <c r="A40" s="89" t="s">
        <v>37</v>
      </c>
      <c r="B40" s="89"/>
      <c r="C40" s="89"/>
      <c r="D40" s="89"/>
      <c r="E40" s="89"/>
      <c r="F40" s="89"/>
      <c r="G40" s="89"/>
      <c r="H40" s="89"/>
      <c r="I40" s="89"/>
      <c r="J40" s="89"/>
      <c r="K40" s="89"/>
      <c r="L40" s="89"/>
      <c r="M40" s="89"/>
      <c r="N40" s="89"/>
      <c r="O40" s="89"/>
      <c r="P40" s="11"/>
      <c r="Q40" s="11"/>
    </row>
    <row r="41" spans="1:17" ht="15" customHeight="1" x14ac:dyDescent="0.25">
      <c r="A41" s="88" t="s">
        <v>38</v>
      </c>
      <c r="B41" s="88"/>
      <c r="C41" s="88"/>
      <c r="D41" s="88"/>
      <c r="E41" s="88"/>
      <c r="F41" s="88"/>
      <c r="G41" s="88"/>
      <c r="H41" s="88"/>
      <c r="I41" s="88"/>
      <c r="J41" s="88"/>
      <c r="K41" s="88"/>
      <c r="L41" s="88"/>
      <c r="M41" s="88"/>
      <c r="N41" s="88"/>
      <c r="O41" s="88"/>
      <c r="P41" s="30"/>
      <c r="Q41" s="30"/>
    </row>
    <row r="42" spans="1:17" x14ac:dyDescent="0.25">
      <c r="A42" s="87" t="s">
        <v>39</v>
      </c>
      <c r="B42" s="87"/>
      <c r="C42" s="87"/>
      <c r="D42" s="87"/>
      <c r="E42" s="87"/>
      <c r="F42" s="87"/>
      <c r="G42" s="87"/>
      <c r="H42" s="87"/>
      <c r="I42" s="87"/>
      <c r="J42" s="87"/>
      <c r="K42" s="87"/>
      <c r="L42" s="87"/>
      <c r="M42" s="87"/>
      <c r="N42" s="87"/>
      <c r="O42" s="87"/>
      <c r="P42" s="14"/>
      <c r="Q42" s="14"/>
    </row>
    <row r="43" spans="1:17" x14ac:dyDescent="0.25">
      <c r="A43" s="87" t="s">
        <v>40</v>
      </c>
      <c r="B43" s="87"/>
      <c r="C43" s="87"/>
      <c r="D43" s="87"/>
      <c r="E43" s="87"/>
      <c r="F43" s="87"/>
      <c r="G43" s="87"/>
      <c r="H43" s="87"/>
      <c r="I43" s="87"/>
      <c r="J43" s="87"/>
      <c r="K43" s="87"/>
      <c r="L43" s="87"/>
      <c r="M43" s="87"/>
      <c r="N43" s="87"/>
      <c r="O43" s="87"/>
      <c r="P43" s="14"/>
      <c r="Q43" s="14"/>
    </row>
    <row r="44" spans="1:17" x14ac:dyDescent="0.25">
      <c r="K44" s="11"/>
      <c r="L44" s="11"/>
      <c r="M44" s="11"/>
      <c r="N44" s="11"/>
    </row>
    <row r="86" spans="11:15" s="11" customFormat="1" x14ac:dyDescent="0.25">
      <c r="K86" s="13"/>
      <c r="L86" s="13"/>
      <c r="M86" s="13"/>
      <c r="N86" s="13"/>
      <c r="O86" s="13"/>
    </row>
    <row r="87" spans="11:15" s="11" customFormat="1" x14ac:dyDescent="0.25">
      <c r="K87" s="13"/>
      <c r="L87" s="13"/>
      <c r="M87" s="13"/>
      <c r="N87" s="13"/>
      <c r="O87" s="13"/>
    </row>
    <row r="88" spans="11:15" s="11" customFormat="1" x14ac:dyDescent="0.25">
      <c r="K88" s="13"/>
      <c r="L88" s="13"/>
      <c r="M88" s="13"/>
      <c r="N88" s="13"/>
      <c r="O88" s="13"/>
    </row>
    <row r="89" spans="11:15" s="11" customFormat="1" x14ac:dyDescent="0.25">
      <c r="K89" s="13"/>
      <c r="L89" s="13"/>
      <c r="M89" s="13"/>
      <c r="N89" s="13"/>
      <c r="O89" s="13"/>
    </row>
  </sheetData>
  <sheetProtection algorithmName="SHA-512" hashValue="fhnEM5qbcZ2LhErjeUcrJ+xyMQU7jKhKVve7+FM7iQAlby366PirrU+r7zuwXU6K49IzN23Pm0THRRk9UG4cKw==" saltValue="shSOCMm9bggAsAkmfHcgnw==" spinCount="100000" sheet="1" selectLockedCells="1"/>
  <mergeCells count="35">
    <mergeCell ref="A43:O43"/>
    <mergeCell ref="A42:O42"/>
    <mergeCell ref="A41:O41"/>
    <mergeCell ref="A40:O40"/>
    <mergeCell ref="B36:C36"/>
    <mergeCell ref="A2:A5"/>
    <mergeCell ref="B2:M2"/>
    <mergeCell ref="N2:O2"/>
    <mergeCell ref="B3:M3"/>
    <mergeCell ref="N3:O3"/>
    <mergeCell ref="B4:M5"/>
    <mergeCell ref="N4:O4"/>
    <mergeCell ref="N5:O5"/>
    <mergeCell ref="M11:N11"/>
    <mergeCell ref="M9:N9"/>
    <mergeCell ref="K9:L9"/>
    <mergeCell ref="K11:L11"/>
    <mergeCell ref="F11:I11"/>
    <mergeCell ref="A25:K33"/>
    <mergeCell ref="F9:I9"/>
    <mergeCell ref="B35:C35"/>
    <mergeCell ref="A9:B11"/>
    <mergeCell ref="D9:E9"/>
    <mergeCell ref="D11:E11"/>
    <mergeCell ref="A24:K24"/>
    <mergeCell ref="L33:N33"/>
    <mergeCell ref="L32:N32"/>
    <mergeCell ref="L31:N31"/>
    <mergeCell ref="L30:N30"/>
    <mergeCell ref="L29:N29"/>
    <mergeCell ref="L28:N28"/>
    <mergeCell ref="L27:N27"/>
    <mergeCell ref="L26:N26"/>
    <mergeCell ref="L25:N25"/>
    <mergeCell ref="L24:N24"/>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D23 F14:F23">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G14:G23</xm:sqref>
        </x14:dataValidation>
        <x14:dataValidation type="list" allowBlank="1" showInputMessage="1" showErrorMessage="1">
          <x14:formula1>
            <xm:f>Cálculos!$F$7:$F$8</xm:f>
          </x14:formula1>
          <xm:sqref>I14:I23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6" bestFit="1" customWidth="1"/>
    <col min="6" max="6" width="15" style="10" bestFit="1" customWidth="1"/>
  </cols>
  <sheetData>
    <row r="6" spans="2:6" x14ac:dyDescent="0.25">
      <c r="B6" s="3" t="s">
        <v>8</v>
      </c>
      <c r="D6" s="4" t="s">
        <v>41</v>
      </c>
      <c r="F6" s="7" t="s">
        <v>42</v>
      </c>
    </row>
    <row r="7" spans="2:6" x14ac:dyDescent="0.25">
      <c r="B7" s="1" t="s">
        <v>43</v>
      </c>
      <c r="D7" s="5">
        <v>0</v>
      </c>
      <c r="F7" s="8">
        <v>0.08</v>
      </c>
    </row>
    <row r="8" spans="2:6" x14ac:dyDescent="0.25">
      <c r="B8" s="1" t="s">
        <v>44</v>
      </c>
      <c r="D8" s="5">
        <v>0.05</v>
      </c>
      <c r="F8" s="9">
        <v>0</v>
      </c>
    </row>
    <row r="9" spans="2:6" x14ac:dyDescent="0.25">
      <c r="B9" s="1" t="s">
        <v>45</v>
      </c>
      <c r="D9" s="5">
        <v>0.19</v>
      </c>
    </row>
    <row r="10" spans="2:6" x14ac:dyDescent="0.25">
      <c r="D10"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39f7a895-868e-4739-ab10-589c64175fbd"/>
    <ds:schemaRef ds:uri="http://www.w3.org/XML/1998/namespace"/>
    <ds:schemaRef ds:uri="http://schemas.microsoft.com/office/2006/metadata/properties"/>
    <ds:schemaRef ds:uri="http://schemas.microsoft.com/office/2006/documentManagement/types"/>
    <ds:schemaRef ds:uri="http://purl.org/dc/dcmitype/"/>
    <ds:schemaRef ds:uri="http://purl.org/dc/terms/"/>
    <ds:schemaRef ds:uri="632c1e4e-69c6-4d1f-81a1-009441d464e5"/>
    <ds:schemaRef ds:uri="http://schemas.openxmlformats.org/package/2006/metadata/core-propertie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2024-10-01T19:40:36Z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