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OneDrive - UNIVERSIDAD DE CUNDINAMARCA\INVITACIONES PÚBLICAS 2024\U-CD-026 ADECUACIONES PLANTA FISICA\ANEXOS\"/>
    </mc:Choice>
  </mc:AlternateContent>
  <bookViews>
    <workbookView xWindow="0" yWindow="0" windowWidth="21600" windowHeight="9000" tabRatio="688"/>
  </bookViews>
  <sheets>
    <sheet name="Bienes y Servicios" sheetId="7" r:id="rId1"/>
    <sheet name="Cálculos" sheetId="2" state="hidden" r:id="rId2"/>
  </sheets>
  <definedNames>
    <definedName name="_xlnm.Print_Area" localSheetId="0">'Bienes y Servicios'!$A$1:$O$30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20" i="7"/>
  <c r="O17" i="7"/>
  <c r="O16" i="7"/>
  <c r="L14" i="7"/>
  <c r="M14" i="7" s="1"/>
  <c r="J14" i="7"/>
  <c r="H14" i="7"/>
  <c r="O15" i="7" l="1"/>
  <c r="O18" i="7" s="1"/>
  <c r="K14" i="7"/>
  <c r="O21" i="7"/>
  <c r="N14" i="7"/>
  <c r="O14" i="7" s="1"/>
  <c r="O22" i="7" l="1"/>
  <c r="O23" i="7" s="1"/>
  <c r="O24" i="7" s="1"/>
</calcChain>
</file>

<file path=xl/sharedStrings.xml><?xml version="1.0" encoding="utf-8"?>
<sst xmlns="http://schemas.openxmlformats.org/spreadsheetml/2006/main" count="55" uniqueCount="53">
  <si>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</si>
  <si>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</si>
  <si>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</si>
  <si>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</si>
  <si>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</si>
  <si>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</si>
  <si>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</si>
  <si>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</si>
  <si>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</si>
  <si>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</si>
  <si>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</si>
  <si>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</si>
  <si>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</si>
  <si>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</si>
  <si>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</si>
  <si>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</si>
  <si>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</si>
  <si>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</si>
  <si>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</si>
  <si>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</si>
  <si>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</si>
  <si>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</si>
  <si>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</si>
  <si>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</si>
  <si>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</si>
  <si>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</si>
  <si>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</si>
  <si>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</si>
  <si>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</si>
  <si>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</si>
  <si>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</si>
  <si>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</si>
  <si>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</si>
  <si>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</si>
  <si>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</si>
  <si>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</si>
  <si>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</si>
  <si>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</si>
  <si>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</si>
  <si>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</si>
  <si>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</si>
  <si>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</si>
  <si>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</si>
  <si>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</si>
  <si>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</si>
  <si>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</si>
  <si>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</si>
  <si>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</si>
  <si>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</si>
  <si>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</si>
  <si>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SERVICIO DE MANTENIMIENTO Y ADECUACIÓN A TODO COSTO A LAS INSTALACIONES BLOQUE C (C-103) Y BODEGAS RECURSOS FISICOS Y SERVICIOS GENERALES DE LA UNIVERSIDAD DE CUNDINAMARCA SECCIONAL UBATÉ.  De acuerdo a las siguientes actividades: OFICINA C-103 RECURSOS FISICOS Y SERVICIOS GENERALES: Demolición cielo raso falso; cantidad: 52,20 m2 Suministro e instalación cielo Razo PVC espesor 9 mm (incluye estructura galvanizada y demás elementos necesarios para su puesta en funcionamiento) (color blanco); cantidad: 52,20 m2 Desmonte y reinstalación de luminarias existentes; cantidad: 6 ADECUACION Y MEJORAMIENTO BODEGAS (3) PARA LA DEPENDENCIA DE RECURSOS FISICOS Y SERVICIOS GENERALES Demolición pañete muro. Cantidad: 40 m2 Desmonte cubiertas (Asbesto cemento); cantidad: 20 m2 Demolición placa piso. Cantidad. 2 m2 Demolición placa maciza. Cantidad: 1,5 m2 Suministro e Instalación punto hidráulico PVC-P/PARAL 1/2" cantidad: 1 unidad. Suministro e instalación acometida en PVC ½” 10m; cantidad 1 Instalación y suministro registro 1/2" y sifón para drenaje en PVC de 4"; cantidad: 1 unidad de cada uno Suministro e instalación muro en bloque Nº 5 E=0.12 M; cantidad: 10 m2. Suministro e instalación pañete liso muros 1:5, E=1.5 CM; cantidad: 54 m2 Suministro e instalación muro tolete común 0.25 M; cantidad: 2m Suministro e instalación estructura metálica para teja de fibrocemento (tubo estructural abierto 4"x2", 15 MM); cantidad 5 m2 Suministro e instalación teja fibrocemento No. 8; cantidad: 35 m2 Suministro e instalación flanche en lámina galvanizada CAL. 22; DS=20; cantidad: 5 ml Concreto 2500 PSI; cantidad: 2,46 m3 Traslado e instalación alberca en el nuevo punto con pollo; cantidad: 1 Suministro y aplicación vinilo sobre pañete 2 manos (color blanca); cantidad: 60 m2 Suministro e instalación tableta gres 25*25 o similar; cantidad 35m2 Suministro e instalación de marco para puerta en lámina CAL 18 -0.8; cantidad: 2 unidades Instalación de dos (2) puertas de: 1. (1.40x2,24) 2. (1.70x2.10) Arreglo de puerta existente; Cantidad: 1 unidad Suministro e instalación SALIDA LÁMPARA TOMA PVC COMPLETA y SALIDA TOMA DOBLE PVC COMPLETA, cantidad 3 de cada salida Suministro e instalación de tablero parcial 4 circuitos incluye 2 tacos; cantidad: 1 unidad Suministro e instalación acometida aérea 10 M. PVC; cantidad: 1 unidad Retiro de sobrantes</t>
  </si>
  <si>
    <t>N/A</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</si>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</sst>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1" fillId="0" borderId="31" xfId="0" applyFont="1" applyBorder="1" applyAlignment="1" applyProtection="1">
      <alignment horizontal="center" vertical="center"/>
      <protection locked="0"/>
    </xf>
    <xf numFmtId="0" fontId="1" fillId="0" borderId="1" xfId="0" applyFont="1" applyBorder="1" applyAlignment="1" applyProtection="1">
      <alignment horizontal="left" vertical="center" wrapText="1"/>
    </xf>
    <xf numFmtId="0" fontId="1" fillId="35" borderId="1" xfId="0" applyFont="1" applyFill="1" applyBorder="1" applyAlignment="1" applyProtection="1">
      <alignment horizontal="left" vertical="center" wrapText="1"/>
      <protection locked="0"/>
    </xf>
    <xf numFmtId="0" fontId="1" fillId="0" borderId="38" xfId="0" applyFont="1" applyBorder="1" applyAlignment="1">
      <alignment horizontal="center" vertical="center"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tabSelected="1" topLeftCell="A8" zoomScale="80" zoomScaleNormal="80" zoomScaleSheetLayoutView="70" zoomScalePageLayoutView="55" workbookViewId="0">
      <selection activeCell="P12" sqref="P12"/>
    </sheetView>
  </sheetViews>
  <sheetFormatPr baseColWidth="10" defaultColWidth="11.42578125" defaultRowHeight="15" x14ac:dyDescent="0.25"/>
  <cols>
    <col min="1" max="1" width="10.42578125" style="12" customWidth="1"/>
    <col min="2" max="2" width="92.5703125" style="12" customWidth="1"/>
    <col min="3" max="3" width="23" style="12" customWidth="1"/>
    <col min="4" max="4" width="13.5703125" style="12" bestFit="1" customWidth="1"/>
    <col min="5" max="5" width="14" style="12" bestFit="1" customWidth="1"/>
    <col min="6" max="6" width="13.5703125" style="12" customWidth="1"/>
    <col min="7" max="7" width="17.7109375" style="12" customWidth="1"/>
    <col min="8" max="8" width="15" style="12" customWidth="1"/>
    <col min="9" max="9" width="17.7109375" style="12" customWidth="1"/>
    <col min="10" max="10" width="15" style="12" customWidth="1"/>
    <col min="11" max="11" width="17.85546875" style="14" customWidth="1"/>
    <col min="12" max="13" width="16.7109375" style="14" customWidth="1"/>
    <col min="14" max="14" width="14.7109375" style="14" customWidth="1"/>
    <col min="15" max="15" width="20.28515625" style="14" customWidth="1"/>
    <col min="16" max="16384" width="11.42578125" style="14"/>
  </cols>
  <sheetData>
    <row r="1" spans="1:15" x14ac:dyDescent="0.25">
      <c r="F1" s="13"/>
    </row>
    <row r="2" spans="1:15" ht="15.75" customHeight="1" x14ac:dyDescent="0.25">
      <c r="A2" s="52"/>
      <c r="B2" s="53" t="s">
        <v>0</v>
      </c>
      <c r="C2" s="53"/>
      <c r="D2" s="53"/>
      <c r="E2" s="53"/>
      <c r="F2" s="53"/>
      <c r="G2" s="53"/>
      <c r="H2" s="53"/>
      <c r="I2" s="53"/>
      <c r="J2" s="53"/>
      <c r="K2" s="53"/>
      <c r="L2" s="53"/>
      <c r="M2" s="53"/>
      <c r="N2" s="54" t="s">
        <v>1</v>
      </c>
      <c r="O2" s="54"/>
    </row>
    <row r="3" spans="1:15" ht="15.75" customHeight="1" x14ac:dyDescent="0.25">
      <c r="A3" s="52"/>
      <c r="B3" s="53" t="s">
        <v>2</v>
      </c>
      <c r="C3" s="53"/>
      <c r="D3" s="53"/>
      <c r="E3" s="53"/>
      <c r="F3" s="53"/>
      <c r="G3" s="53"/>
      <c r="H3" s="53"/>
      <c r="I3" s="53"/>
      <c r="J3" s="53"/>
      <c r="K3" s="53"/>
      <c r="L3" s="53"/>
      <c r="M3" s="53"/>
      <c r="N3" s="54" t="s">
        <v>48</v>
      </c>
      <c r="O3" s="54"/>
    </row>
    <row r="4" spans="1:15" ht="16.5" customHeight="1" x14ac:dyDescent="0.25">
      <c r="A4" s="52"/>
      <c r="B4" s="53" t="s">
        <v>3</v>
      </c>
      <c r="C4" s="53"/>
      <c r="D4" s="53"/>
      <c r="E4" s="53"/>
      <c r="F4" s="53"/>
      <c r="G4" s="53"/>
      <c r="H4" s="53"/>
      <c r="I4" s="53"/>
      <c r="J4" s="53"/>
      <c r="K4" s="53"/>
      <c r="L4" s="53"/>
      <c r="M4" s="53"/>
      <c r="N4" s="54" t="s">
        <v>49</v>
      </c>
      <c r="O4" s="54"/>
    </row>
    <row r="5" spans="1:15" ht="15" customHeight="1" x14ac:dyDescent="0.25">
      <c r="A5" s="52"/>
      <c r="B5" s="53"/>
      <c r="C5" s="53"/>
      <c r="D5" s="53"/>
      <c r="E5" s="53"/>
      <c r="F5" s="53"/>
      <c r="G5" s="53"/>
      <c r="H5" s="53"/>
      <c r="I5" s="53"/>
      <c r="J5" s="53"/>
      <c r="K5" s="53"/>
      <c r="L5" s="53"/>
      <c r="M5" s="53"/>
      <c r="N5" s="54" t="s">
        <v>46</v>
      </c>
      <c r="O5" s="54"/>
    </row>
    <row r="7" spans="1:15" x14ac:dyDescent="0.25">
      <c r="A7" s="15" t="s">
        <v>4</v>
      </c>
    </row>
    <row r="8" spans="1:15" ht="9.9499999999999993" customHeight="1" x14ac:dyDescent="0.25">
      <c r="A8" s="16"/>
    </row>
    <row r="9" spans="1:15" ht="30" customHeight="1" x14ac:dyDescent="0.25">
      <c r="A9" s="74" t="s">
        <v>5</v>
      </c>
      <c r="B9" s="75"/>
      <c r="D9" s="59" t="s">
        <v>6</v>
      </c>
      <c r="E9" s="60"/>
      <c r="F9" s="61"/>
      <c r="G9" s="62"/>
      <c r="H9" s="62"/>
      <c r="I9" s="63"/>
      <c r="K9" s="59" t="s">
        <v>7</v>
      </c>
      <c r="L9" s="60"/>
      <c r="M9" s="57"/>
      <c r="N9" s="58"/>
    </row>
    <row r="10" spans="1:15" ht="8.25" customHeight="1" x14ac:dyDescent="0.25">
      <c r="A10" s="76"/>
      <c r="B10" s="77"/>
      <c r="C10" s="17"/>
      <c r="E10" s="18"/>
      <c r="F10" s="18"/>
      <c r="M10" s="18"/>
      <c r="N10" s="12"/>
    </row>
    <row r="11" spans="1:15" ht="30" customHeight="1" x14ac:dyDescent="0.25">
      <c r="A11" s="78"/>
      <c r="B11" s="79"/>
      <c r="D11" s="59" t="s">
        <v>8</v>
      </c>
      <c r="E11" s="60"/>
      <c r="F11" s="61"/>
      <c r="G11" s="62"/>
      <c r="H11" s="62"/>
      <c r="I11" s="63"/>
      <c r="K11" s="59" t="s">
        <v>9</v>
      </c>
      <c r="L11" s="60"/>
      <c r="M11" s="55"/>
      <c r="N11" s="56"/>
      <c r="O11" s="19"/>
    </row>
    <row r="12" spans="1:15" ht="9.9499999999999993" customHeight="1" thickBot="1" x14ac:dyDescent="0.3">
      <c r="A12" s="20"/>
      <c r="B12" s="21"/>
      <c r="C12" s="22"/>
      <c r="D12" s="20"/>
      <c r="E12" s="21"/>
      <c r="F12" s="21"/>
      <c r="G12" s="21"/>
      <c r="H12" s="20"/>
      <c r="I12" s="23"/>
      <c r="J12" s="24"/>
      <c r="K12" s="24"/>
      <c r="L12" s="24"/>
      <c r="N12" s="25"/>
      <c r="O12" s="25"/>
    </row>
    <row r="13" spans="1:15" s="26" customFormat="1" ht="111.75" customHeight="1" x14ac:dyDescent="0.25">
      <c r="A13" s="32" t="s">
        <v>10</v>
      </c>
      <c r="B13" s="33" t="s">
        <v>11</v>
      </c>
      <c r="C13" s="33" t="s">
        <v>12</v>
      </c>
      <c r="D13" s="33" t="s">
        <v>13</v>
      </c>
      <c r="E13" s="33" t="s">
        <v>14</v>
      </c>
      <c r="F13" s="34" t="s">
        <v>15</v>
      </c>
      <c r="G13" s="34" t="s">
        <v>16</v>
      </c>
      <c r="H13" s="34" t="s">
        <v>17</v>
      </c>
      <c r="I13" s="34" t="s">
        <v>18</v>
      </c>
      <c r="J13" s="34" t="s">
        <v>19</v>
      </c>
      <c r="K13" s="34" t="s">
        <v>20</v>
      </c>
      <c r="L13" s="34" t="s">
        <v>21</v>
      </c>
      <c r="M13" s="34" t="s">
        <v>22</v>
      </c>
      <c r="N13" s="34" t="s">
        <v>23</v>
      </c>
      <c r="O13" s="35" t="s">
        <v>24</v>
      </c>
    </row>
    <row r="14" spans="1:15" s="26" customFormat="1" ht="409.6" customHeight="1" thickBot="1" x14ac:dyDescent="0.3">
      <c r="A14" s="44">
        <v>1</v>
      </c>
      <c r="B14" s="45" t="s">
        <v>50</v>
      </c>
      <c r="C14" s="46" t="s">
        <v>51</v>
      </c>
      <c r="D14" s="47">
        <v>1</v>
      </c>
      <c r="E14" s="36" t="s">
        <v>52</v>
      </c>
      <c r="F14" s="3"/>
      <c r="G14" s="2"/>
      <c r="H14" s="37">
        <f>+ROUND(F14*G14,0)</f>
        <v>0</v>
      </c>
      <c r="I14" s="2"/>
      <c r="J14" s="37">
        <f t="shared" ref="J14" si="0">ROUND(F14*I14,0)</f>
        <v>0</v>
      </c>
      <c r="K14" s="37">
        <f t="shared" ref="K14" si="1">ROUND(F14+H14+J14,0)</f>
        <v>0</v>
      </c>
      <c r="L14" s="37">
        <f t="shared" ref="L14" si="2">ROUND(F14*D14,0)</f>
        <v>0</v>
      </c>
      <c r="M14" s="37">
        <f t="shared" ref="M14" si="3">ROUND(L14*G14,0)</f>
        <v>0</v>
      </c>
      <c r="N14" s="37">
        <f t="shared" ref="N14" si="4">ROUND(L14*I14,0)</f>
        <v>0</v>
      </c>
      <c r="O14" s="38">
        <f t="shared" ref="O14" si="5">ROUND(L14+N14+M14,0)</f>
        <v>0</v>
      </c>
    </row>
    <row r="15" spans="1:15" s="26" customFormat="1" ht="42" customHeight="1" thickBot="1" x14ac:dyDescent="0.3">
      <c r="A15" s="80" t="s">
        <v>25</v>
      </c>
      <c r="B15" s="81"/>
      <c r="C15" s="81"/>
      <c r="D15" s="81"/>
      <c r="E15" s="81"/>
      <c r="F15" s="81"/>
      <c r="G15" s="81"/>
      <c r="H15" s="81"/>
      <c r="I15" s="81"/>
      <c r="J15" s="81"/>
      <c r="K15" s="81"/>
      <c r="L15" s="92" t="s">
        <v>26</v>
      </c>
      <c r="M15" s="93"/>
      <c r="N15" s="93"/>
      <c r="O15" s="39">
        <f>SUMIF(G:G,0%,L:L)+SUMIF(G:G,"",L:L)</f>
        <v>0</v>
      </c>
    </row>
    <row r="16" spans="1:15" s="26" customFormat="1" ht="39" customHeight="1" x14ac:dyDescent="0.25">
      <c r="A16" s="64" t="s">
        <v>47</v>
      </c>
      <c r="B16" s="65"/>
      <c r="C16" s="65"/>
      <c r="D16" s="65"/>
      <c r="E16" s="65"/>
      <c r="F16" s="65"/>
      <c r="G16" s="65"/>
      <c r="H16" s="65"/>
      <c r="I16" s="65"/>
      <c r="J16" s="65"/>
      <c r="K16" s="66"/>
      <c r="L16" s="86" t="s">
        <v>27</v>
      </c>
      <c r="M16" s="87"/>
      <c r="N16" s="87"/>
      <c r="O16" s="40">
        <f>SUMIF(G:G,5%,L:L)</f>
        <v>0</v>
      </c>
    </row>
    <row r="17" spans="1:17" s="26" customFormat="1" ht="30" customHeight="1" x14ac:dyDescent="0.25">
      <c r="A17" s="67"/>
      <c r="B17" s="68"/>
      <c r="C17" s="68"/>
      <c r="D17" s="68"/>
      <c r="E17" s="68"/>
      <c r="F17" s="68"/>
      <c r="G17" s="68"/>
      <c r="H17" s="68"/>
      <c r="I17" s="68"/>
      <c r="J17" s="68"/>
      <c r="K17" s="69"/>
      <c r="L17" s="86" t="s">
        <v>28</v>
      </c>
      <c r="M17" s="87"/>
      <c r="N17" s="87"/>
      <c r="O17" s="40">
        <f>SUMIF(G:G,19%,L:L)</f>
        <v>0</v>
      </c>
    </row>
    <row r="18" spans="1:17" s="26" customFormat="1" ht="30" customHeight="1" x14ac:dyDescent="0.25">
      <c r="A18" s="67"/>
      <c r="B18" s="68"/>
      <c r="C18" s="68"/>
      <c r="D18" s="68"/>
      <c r="E18" s="68"/>
      <c r="F18" s="68"/>
      <c r="G18" s="68"/>
      <c r="H18" s="68"/>
      <c r="I18" s="68"/>
      <c r="J18" s="68"/>
      <c r="K18" s="69"/>
      <c r="L18" s="88" t="s">
        <v>21</v>
      </c>
      <c r="M18" s="89"/>
      <c r="N18" s="89"/>
      <c r="O18" s="41">
        <f>SUM(O15:O17)</f>
        <v>0</v>
      </c>
    </row>
    <row r="19" spans="1:17" s="26" customFormat="1" ht="30" customHeight="1" x14ac:dyDescent="0.25">
      <c r="A19" s="67"/>
      <c r="B19" s="68"/>
      <c r="C19" s="68"/>
      <c r="D19" s="68"/>
      <c r="E19" s="68"/>
      <c r="F19" s="68"/>
      <c r="G19" s="68"/>
      <c r="H19" s="68"/>
      <c r="I19" s="68"/>
      <c r="J19" s="68"/>
      <c r="K19" s="69"/>
      <c r="L19" s="90" t="s">
        <v>29</v>
      </c>
      <c r="M19" s="91"/>
      <c r="N19" s="91"/>
      <c r="O19" s="42">
        <f>SUMIF(G:G,5%,M:M)</f>
        <v>0</v>
      </c>
    </row>
    <row r="20" spans="1:17" s="26" customFormat="1" ht="30" customHeight="1" x14ac:dyDescent="0.25">
      <c r="A20" s="67"/>
      <c r="B20" s="68"/>
      <c r="C20" s="68"/>
      <c r="D20" s="68"/>
      <c r="E20" s="68"/>
      <c r="F20" s="68"/>
      <c r="G20" s="68"/>
      <c r="H20" s="68"/>
      <c r="I20" s="68"/>
      <c r="J20" s="68"/>
      <c r="K20" s="69"/>
      <c r="L20" s="90" t="s">
        <v>30</v>
      </c>
      <c r="M20" s="91"/>
      <c r="N20" s="91"/>
      <c r="O20" s="42">
        <f>SUMIF(G:G,19%,M:M)</f>
        <v>0</v>
      </c>
    </row>
    <row r="21" spans="1:17" s="26" customFormat="1" ht="30" customHeight="1" x14ac:dyDescent="0.25">
      <c r="A21" s="67"/>
      <c r="B21" s="68"/>
      <c r="C21" s="68"/>
      <c r="D21" s="68"/>
      <c r="E21" s="68"/>
      <c r="F21" s="68"/>
      <c r="G21" s="68"/>
      <c r="H21" s="68"/>
      <c r="I21" s="68"/>
      <c r="J21" s="68"/>
      <c r="K21" s="69"/>
      <c r="L21" s="88" t="s">
        <v>31</v>
      </c>
      <c r="M21" s="89"/>
      <c r="N21" s="89"/>
      <c r="O21" s="41">
        <f>SUM(O19:O20)</f>
        <v>0</v>
      </c>
    </row>
    <row r="22" spans="1:17" s="26" customFormat="1" ht="30" customHeight="1" x14ac:dyDescent="0.25">
      <c r="A22" s="67"/>
      <c r="B22" s="68"/>
      <c r="C22" s="68"/>
      <c r="D22" s="68"/>
      <c r="E22" s="68"/>
      <c r="F22" s="68"/>
      <c r="G22" s="68"/>
      <c r="H22" s="68"/>
      <c r="I22" s="68"/>
      <c r="J22" s="68"/>
      <c r="K22" s="69"/>
      <c r="L22" s="86" t="s">
        <v>32</v>
      </c>
      <c r="M22" s="87"/>
      <c r="N22" s="87"/>
      <c r="O22" s="40">
        <f>SUMIF(I:I,8%,N:N)</f>
        <v>0</v>
      </c>
    </row>
    <row r="23" spans="1:17" s="26" customFormat="1" ht="37.5" customHeight="1" x14ac:dyDescent="0.25">
      <c r="A23" s="67"/>
      <c r="B23" s="68"/>
      <c r="C23" s="68"/>
      <c r="D23" s="68"/>
      <c r="E23" s="68"/>
      <c r="F23" s="68"/>
      <c r="G23" s="68"/>
      <c r="H23" s="68"/>
      <c r="I23" s="68"/>
      <c r="J23" s="68"/>
      <c r="K23" s="69"/>
      <c r="L23" s="84" t="s">
        <v>33</v>
      </c>
      <c r="M23" s="85"/>
      <c r="N23" s="85"/>
      <c r="O23" s="41">
        <f>SUM(O22)</f>
        <v>0</v>
      </c>
    </row>
    <row r="24" spans="1:17" s="26" customFormat="1" ht="32.25" customHeight="1" thickBot="1" x14ac:dyDescent="0.3">
      <c r="A24" s="70"/>
      <c r="B24" s="71"/>
      <c r="C24" s="71"/>
      <c r="D24" s="71"/>
      <c r="E24" s="71"/>
      <c r="F24" s="71"/>
      <c r="G24" s="71"/>
      <c r="H24" s="71"/>
      <c r="I24" s="71"/>
      <c r="J24" s="71"/>
      <c r="K24" s="72"/>
      <c r="L24" s="82" t="s">
        <v>34</v>
      </c>
      <c r="M24" s="83"/>
      <c r="N24" s="83"/>
      <c r="O24" s="43">
        <f>+O18+O21+O23</f>
        <v>0</v>
      </c>
    </row>
    <row r="26" spans="1:17" ht="50.1" customHeight="1" thickBot="1" x14ac:dyDescent="0.3">
      <c r="B26" s="73"/>
      <c r="C26" s="73"/>
    </row>
    <row r="27" spans="1:17" x14ac:dyDescent="0.25">
      <c r="B27" s="51" t="s">
        <v>35</v>
      </c>
      <c r="C27" s="51"/>
    </row>
    <row r="28" spans="1:17" ht="15" customHeight="1" x14ac:dyDescent="0.25">
      <c r="M28" s="27"/>
      <c r="N28" s="28"/>
      <c r="O28" s="29"/>
    </row>
    <row r="29" spans="1:17" ht="15.75" customHeight="1" x14ac:dyDescent="0.25">
      <c r="M29" s="27"/>
      <c r="N29" s="28"/>
      <c r="O29" s="29"/>
    </row>
    <row r="30" spans="1:17" ht="15" customHeight="1" x14ac:dyDescent="0.25">
      <c r="A30" s="30" t="s">
        <v>36</v>
      </c>
      <c r="M30" s="27"/>
      <c r="N30" s="28"/>
      <c r="O30" s="29"/>
    </row>
    <row r="31" spans="1:17" x14ac:dyDescent="0.25">
      <c r="A31" s="50" t="s">
        <v>37</v>
      </c>
      <c r="B31" s="50"/>
      <c r="C31" s="50"/>
      <c r="D31" s="50"/>
      <c r="E31" s="50"/>
      <c r="F31" s="50"/>
      <c r="G31" s="50"/>
      <c r="H31" s="50"/>
      <c r="I31" s="50"/>
      <c r="J31" s="50"/>
      <c r="K31" s="50"/>
      <c r="L31" s="50"/>
      <c r="M31" s="50"/>
      <c r="N31" s="50"/>
      <c r="O31" s="50"/>
      <c r="P31" s="12"/>
      <c r="Q31" s="12"/>
    </row>
    <row r="32" spans="1:17" ht="15" customHeight="1" x14ac:dyDescent="0.25">
      <c r="A32" s="49" t="s">
        <v>38</v>
      </c>
      <c r="B32" s="49"/>
      <c r="C32" s="49"/>
      <c r="D32" s="49"/>
      <c r="E32" s="49"/>
      <c r="F32" s="49"/>
      <c r="G32" s="49"/>
      <c r="H32" s="49"/>
      <c r="I32" s="49"/>
      <c r="J32" s="49"/>
      <c r="K32" s="49"/>
      <c r="L32" s="49"/>
      <c r="M32" s="49"/>
      <c r="N32" s="49"/>
      <c r="O32" s="49"/>
      <c r="P32" s="31"/>
      <c r="Q32" s="31"/>
    </row>
    <row r="33" spans="1:17" x14ac:dyDescent="0.25">
      <c r="A33" s="48" t="s">
        <v>39</v>
      </c>
      <c r="B33" s="48"/>
      <c r="C33" s="48"/>
      <c r="D33" s="48"/>
      <c r="E33" s="48"/>
      <c r="F33" s="48"/>
      <c r="G33" s="48"/>
      <c r="H33" s="48"/>
      <c r="I33" s="48"/>
      <c r="J33" s="48"/>
      <c r="K33" s="48"/>
      <c r="L33" s="48"/>
      <c r="M33" s="48"/>
      <c r="N33" s="48"/>
      <c r="O33" s="48"/>
      <c r="P33" s="15"/>
      <c r="Q33" s="15"/>
    </row>
    <row r="34" spans="1:17" x14ac:dyDescent="0.25">
      <c r="A34" s="48" t="s">
        <v>40</v>
      </c>
      <c r="B34" s="48"/>
      <c r="C34" s="48"/>
      <c r="D34" s="48"/>
      <c r="E34" s="48"/>
      <c r="F34" s="48"/>
      <c r="G34" s="48"/>
      <c r="H34" s="48"/>
      <c r="I34" s="48"/>
      <c r="J34" s="48"/>
      <c r="K34" s="48"/>
      <c r="L34" s="48"/>
      <c r="M34" s="48"/>
      <c r="N34" s="48"/>
      <c r="O34" s="48"/>
      <c r="P34" s="15"/>
      <c r="Q34" s="15"/>
    </row>
    <row r="35" spans="1:17" x14ac:dyDescent="0.25">
      <c r="K35" s="12"/>
      <c r="L35" s="12"/>
      <c r="M35" s="12"/>
      <c r="N35" s="12"/>
    </row>
    <row r="77" spans="11:15" s="12" customFormat="1" x14ac:dyDescent="0.25">
      <c r="K77" s="14"/>
      <c r="L77" s="14"/>
      <c r="M77" s="14"/>
      <c r="N77" s="14"/>
      <c r="O77" s="14"/>
    </row>
    <row r="78" spans="11:15" s="12" customFormat="1" x14ac:dyDescent="0.25">
      <c r="K78" s="14"/>
      <c r="L78" s="14"/>
      <c r="M78" s="14"/>
      <c r="N78" s="14"/>
      <c r="O78" s="14"/>
    </row>
    <row r="79" spans="11:15" s="12" customFormat="1" x14ac:dyDescent="0.25">
      <c r="K79" s="14"/>
      <c r="L79" s="14"/>
      <c r="M79" s="14"/>
      <c r="N79" s="14"/>
      <c r="O79" s="14"/>
    </row>
    <row r="80" spans="11:15" s="12" customFormat="1" x14ac:dyDescent="0.25">
      <c r="K80" s="14"/>
      <c r="L80" s="14"/>
      <c r="M80" s="14"/>
      <c r="N80" s="14"/>
      <c r="O80" s="14"/>
    </row>
  </sheetData>
  <sheetProtection algorithmName="SHA-512" hashValue="/meCvFxHkIgsGPheBkE3wOMbM/MApt0cfCxsTC1lhYn8ocKWribSUGqkK9UC7pe5H+JrrhHBqo8uHcCshcZ7jA==" saltValue="G94BMi654nckCOuUDFT5Sg=="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8</v>
      </c>
      <c r="D6" s="5" t="s">
        <v>41</v>
      </c>
      <c r="F6" s="8" t="s">
        <v>42</v>
      </c>
    </row>
    <row r="7" spans="2:6" x14ac:dyDescent="0.25">
      <c r="B7" s="1" t="s">
        <v>43</v>
      </c>
      <c r="D7" s="6">
        <v>0</v>
      </c>
      <c r="F7" s="9">
        <v>0.08</v>
      </c>
    </row>
    <row r="8" spans="2:6" x14ac:dyDescent="0.25">
      <c r="B8" s="1" t="s">
        <v>44</v>
      </c>
      <c r="D8" s="6">
        <v>0.05</v>
      </c>
      <c r="F8" s="10">
        <v>0</v>
      </c>
    </row>
    <row r="9" spans="2:6" x14ac:dyDescent="0.25">
      <c r="B9" s="1" t="s">
        <v>45</v>
      </c>
      <c r="D9" s="6">
        <v>0.19</v>
      </c>
    </row>
    <row r="10" spans="2:6" x14ac:dyDescent="0.25">
      <c r="D10"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schemas.microsoft.com/office/2006/metadata/properties"/>
    <ds:schemaRef ds:uri="632c1e4e-69c6-4d1f-81a1-009441d464e5"/>
    <ds:schemaRef ds:uri="http://schemas.microsoft.com/office/2006/documentManagement/types"/>
    <ds:schemaRef ds:uri="http://purl.org/dc/terms/"/>
    <ds:schemaRef ds:uri="http://schemas.microsoft.com/office/infopath/2007/PartnerControls"/>
    <ds:schemaRef ds:uri="http://www.w3.org/XML/1998/namespace"/>
    <ds:schemaRef ds:uri="http://purl.org/dc/elements/1.1/"/>
    <ds:schemaRef ds:uri="http://schemas.openxmlformats.org/package/2006/metadata/core-properties"/>
    <ds:schemaRef ds:uri="39f7a895-868e-4739-ab10-589c64175fbd"/>
    <ds:schemaRef ds:uri="http://purl.org/dc/dcmitype/"/>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dcterms:created xsi:type="dcterms:W3CDTF">2017-04-28T13:22:52Z</dcterms:created>
  <dcterms:modified xsi:type="dcterms:W3CDTF">2024-06-07T14:13:02Z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