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24 PUBLICIDAD IMPRESA\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7" l="1"/>
  <c r="N30" i="7" s="1"/>
  <c r="J30" i="7"/>
  <c r="H30" i="7"/>
  <c r="K30" i="7" s="1"/>
  <c r="L29" i="7"/>
  <c r="N29" i="7" s="1"/>
  <c r="J29" i="7"/>
  <c r="H29" i="7"/>
  <c r="K29" i="7" s="1"/>
  <c r="L28" i="7"/>
  <c r="J28" i="7"/>
  <c r="H28" i="7"/>
  <c r="L27" i="7"/>
  <c r="N27" i="7" s="1"/>
  <c r="J27" i="7"/>
  <c r="H27" i="7"/>
  <c r="K27" i="7" s="1"/>
  <c r="L26" i="7"/>
  <c r="N26" i="7" s="1"/>
  <c r="J26" i="7"/>
  <c r="H26" i="7"/>
  <c r="L25" i="7"/>
  <c r="M25" i="7" s="1"/>
  <c r="J25" i="7"/>
  <c r="H25" i="7"/>
  <c r="K25" i="7" s="1"/>
  <c r="L24" i="7"/>
  <c r="M24" i="7" s="1"/>
  <c r="J24" i="7"/>
  <c r="H24" i="7"/>
  <c r="K24" i="7" s="1"/>
  <c r="L23" i="7"/>
  <c r="N23" i="7" s="1"/>
  <c r="J23" i="7"/>
  <c r="H23" i="7"/>
  <c r="N22" i="7"/>
  <c r="L22" i="7"/>
  <c r="M22" i="7" s="1"/>
  <c r="J22" i="7"/>
  <c r="H22" i="7"/>
  <c r="L21" i="7"/>
  <c r="M21" i="7" s="1"/>
  <c r="J21" i="7"/>
  <c r="H21" i="7"/>
  <c r="K21" i="7" s="1"/>
  <c r="L20" i="7"/>
  <c r="J20" i="7"/>
  <c r="H20" i="7"/>
  <c r="K20" i="7" s="1"/>
  <c r="L19" i="7"/>
  <c r="J19" i="7"/>
  <c r="H19" i="7"/>
  <c r="L18" i="7"/>
  <c r="J18" i="7"/>
  <c r="H18" i="7"/>
  <c r="K19" i="7" l="1"/>
  <c r="K18" i="7"/>
  <c r="K22" i="7"/>
  <c r="N24" i="7"/>
  <c r="O24" i="7" s="1"/>
  <c r="O22" i="7"/>
  <c r="K28" i="7"/>
  <c r="K23" i="7"/>
  <c r="K26" i="7"/>
  <c r="M30" i="7"/>
  <c r="O30" i="7" s="1"/>
  <c r="O27" i="7"/>
  <c r="O29" i="7"/>
  <c r="M26" i="7"/>
  <c r="O26" i="7" s="1"/>
  <c r="M28" i="7"/>
  <c r="M23" i="7"/>
  <c r="O23" i="7" s="1"/>
  <c r="N28" i="7"/>
  <c r="O28" i="7" s="1"/>
  <c r="N25" i="7"/>
  <c r="O25" i="7" s="1"/>
  <c r="M27" i="7"/>
  <c r="M29" i="7"/>
  <c r="O21" i="7"/>
  <c r="M18" i="7"/>
  <c r="N18" i="7"/>
  <c r="M20" i="7"/>
  <c r="N20" i="7"/>
  <c r="O20" i="7" s="1"/>
  <c r="M19" i="7"/>
  <c r="N19" i="7"/>
  <c r="N21" i="7"/>
  <c r="L17" i="7"/>
  <c r="J17" i="7"/>
  <c r="H17" i="7"/>
  <c r="L16" i="7"/>
  <c r="J16" i="7"/>
  <c r="H16" i="7"/>
  <c r="K16" i="7" s="1"/>
  <c r="K17" i="7" l="1"/>
  <c r="O19" i="7"/>
  <c r="O18" i="7"/>
  <c r="M17" i="7"/>
  <c r="N17" i="7"/>
  <c r="O17" i="7" s="1"/>
  <c r="M16" i="7"/>
  <c r="N16" i="7"/>
  <c r="O16" i="7" s="1"/>
  <c r="O35" i="7"/>
  <c r="H15" i="7"/>
  <c r="J15" i="7"/>
  <c r="L15" i="7"/>
  <c r="M15" i="7" s="1"/>
  <c r="O36" i="7" s="1"/>
  <c r="O33" i="7"/>
  <c r="O32" i="7"/>
  <c r="L14" i="7"/>
  <c r="M14" i="7" s="1"/>
  <c r="J14" i="7"/>
  <c r="H14" i="7"/>
  <c r="K15" i="7" l="1"/>
  <c r="N15" i="7"/>
  <c r="O15" i="7" s="1"/>
  <c r="O31" i="7"/>
  <c r="O34" i="7" s="1"/>
  <c r="K14" i="7"/>
  <c r="O37" i="7"/>
  <c r="N14" i="7"/>
  <c r="O14" i="7" s="1"/>
  <c r="O38" i="7" l="1"/>
  <c r="O39" i="7" s="1"/>
  <c r="O40" i="7" s="1"/>
</calcChain>
</file>

<file path=xl/sharedStrings.xml><?xml version="1.0" encoding="utf-8"?>
<sst xmlns="http://schemas.openxmlformats.org/spreadsheetml/2006/main" count="86" uniqueCount="69">
  <si>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</si>
  <si>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</si>
  <si>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</si>
  <si>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</si>
  <si>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</si>
  <si>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</si>
  <si>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</si>
  <si>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</si>
  <si>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</si>
  <si>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</si>
  <si>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</si>
  <si>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</si>
  <si>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</si>
  <si>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</si>
  <si>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</si>
  <si>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</si>
  <si>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</si>
  <si>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</si>
  <si>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</si>
  <si>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</si>
  <si>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</si>
  <si>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</si>
  <si>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</si>
  <si>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</si>
  <si>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</si>
  <si>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</si>
  <si>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</si>
  <si>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</si>
  <si>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</si>
  <si>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</si>
  <si>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</si>
  <si>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</si>
  <si>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</si>
  <si>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</si>
  <si>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</si>
  <si>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</si>
  <si>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</si>
  <si>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</si>
  <si>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</si>
  <si>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</si>
  <si>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</si>
  <si>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</si>
  <si>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</si>
  <si>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</si>
  <si>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</si>
  <si>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</si>
  <si>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</si>
  <si>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</si>
  <si>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</si>
  <si>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</si>
  <si>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</si>
  <si>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Letrero elaborado en poliestileno de 40cm alto x 50 ancho, calibre 60, impresión a color.</t>
  </si>
  <si>
    <t>Letrero en poliestileno de 40cm alto x15cm ancho, calibre 60, impresión a color.</t>
  </si>
  <si>
    <t>Letrero en poliestileno de 20cm alto x 30 cm ancho, calibre 60, impresión a color.</t>
  </si>
  <si>
    <t>Letrero en poliestileno de 15cm alto x 15cm ancho, calibre 60, impresión a color.</t>
  </si>
  <si>
    <t>Letrero en poliestileno de 3cm alto x 3cm ancho, calibre 60, impresión a color, reflectivo.</t>
  </si>
  <si>
    <t>Letrero en acrílico de 3 mm, con dos (02) dilatadores metálicos, de 30 cm alto x15cm ancho.</t>
  </si>
  <si>
    <t>Pendones Elaborado en lona banner 13 OZ de 2m alto x 1m ancho, impresión a color, base en araña de varilla y terminación en ojaletes.</t>
  </si>
  <si>
    <t>Pendón en lona banner 13 OZ, 1.70m alto x 70 cm ancho, impresión a color, base en araña de varilla y terminación en ojáleles.</t>
  </si>
  <si>
    <t>Pendón en lona banner 13 OZ, 2.70m ancho x 70 cm alto, impresión a color y terminación en ojaletes.</t>
  </si>
  <si>
    <t>Valla en lona banner 13 OZ, impresión a color, Alto 3.86 m x ancho 1,86 m.</t>
  </si>
  <si>
    <t>Valla en lona banner 13 OZ, impresión a color, área de impresión Alto 2,60 cm x largo 6 metro. Más 20cm de bordes en lona banner 13 OZ, por cada lado (04 lados), con terminaciones en ojaletes.</t>
  </si>
  <si>
    <t>Folletos publicitarios tamaños media carta impresión a color, tinta varios colores. Paq x 1000.</t>
  </si>
  <si>
    <t>Folletos publicitarios tamaños media carta impresión a dos tintas. Paq x 1000.</t>
  </si>
  <si>
    <t>Placas de reconocimiento en acrílico 5mm, corte grabadas de alto 20cm x ancho 18cm, con base en acrílico de 5mm, diseño a suministrar por el proveedor.</t>
  </si>
  <si>
    <t>Medallas en acrílico 3mm, grabadas, 5,5 cm de diámetro, con cintatela de color marcada con el nombre del evento, para la respectiva imposición.</t>
  </si>
  <si>
    <t>Forro para escarapela Color Transparente, Tamaño externo: 13,5 x 10,7 cm, para escarapela vertical, con el respectivo cordón o cinta, de medida 55 cm largo x 2 cm de ancho, color a acordar con el supervisor, con mosquetón metálico; paquete por 1.000.</t>
  </si>
  <si>
    <t>Bolígrafo de cartón, estampado con Logo de la Universidad de Cundinamarca, Medidas: 14,5 cm, área marca: 4 cm. Paq x 1000</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</si>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</sst>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vertical="center" wrapText="1"/>
    </xf>
    <xf numFmtId="0" fontId="1" fillId="0" borderId="38" xfId="0" applyFont="1" applyBorder="1" applyAlignment="1">
      <alignmen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tabSelected="1" topLeftCell="A8"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5" t="s">
        <v>4</v>
      </c>
    </row>
    <row r="8" spans="1:15" ht="9.9499999999999993" customHeight="1" x14ac:dyDescent="0.25">
      <c r="A8" s="16"/>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7"/>
      <c r="E10" s="18"/>
      <c r="F10" s="18"/>
      <c r="M10" s="18"/>
      <c r="N10" s="12"/>
    </row>
    <row r="11" spans="1:15" ht="30" customHeight="1" x14ac:dyDescent="0.25">
      <c r="A11" s="78"/>
      <c r="B11" s="79"/>
      <c r="D11" s="59" t="s">
        <v>8</v>
      </c>
      <c r="E11" s="60"/>
      <c r="F11" s="61"/>
      <c r="G11" s="62"/>
      <c r="H11" s="62"/>
      <c r="I11" s="63"/>
      <c r="K11" s="59" t="s">
        <v>9</v>
      </c>
      <c r="L11" s="60"/>
      <c r="M11" s="55"/>
      <c r="N11" s="56"/>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51" customHeight="1" x14ac:dyDescent="0.25">
      <c r="A14" s="44">
        <v>1</v>
      </c>
      <c r="B14" s="46" t="s">
        <v>51</v>
      </c>
      <c r="C14" s="45"/>
      <c r="D14" s="36">
        <v>1</v>
      </c>
      <c r="E14" s="36" t="s">
        <v>50</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51" customHeight="1" x14ac:dyDescent="0.25">
      <c r="A15" s="44">
        <v>2</v>
      </c>
      <c r="B15" s="47" t="s">
        <v>52</v>
      </c>
      <c r="C15" s="45"/>
      <c r="D15" s="36">
        <v>1</v>
      </c>
      <c r="E15" s="36" t="s">
        <v>50</v>
      </c>
      <c r="F15" s="3"/>
      <c r="G15" s="2"/>
      <c r="H15" s="37">
        <f t="shared" ref="H15" si="6">+ROUND(F15*G15,0)</f>
        <v>0</v>
      </c>
      <c r="I15" s="2"/>
      <c r="J15" s="37">
        <f t="shared" ref="J15:J16" si="7">ROUND(F15*I15,0)</f>
        <v>0</v>
      </c>
      <c r="K15" s="37">
        <f t="shared" ref="K15:K16" si="8">ROUND(F15+H15+J15,0)</f>
        <v>0</v>
      </c>
      <c r="L15" s="37">
        <f t="shared" ref="L15:L16" si="9">ROUND(F15*D15,0)</f>
        <v>0</v>
      </c>
      <c r="M15" s="37">
        <f t="shared" ref="M15:M16" si="10">ROUND(L15*G15,0)</f>
        <v>0</v>
      </c>
      <c r="N15" s="37">
        <f t="shared" ref="N15:N16" si="11">ROUND(L15*I15,0)</f>
        <v>0</v>
      </c>
      <c r="O15" s="38">
        <f t="shared" ref="O15:O16" si="12">ROUND(L15+N15+M15,0)</f>
        <v>0</v>
      </c>
    </row>
    <row r="16" spans="1:15" s="26" customFormat="1" ht="51" customHeight="1" x14ac:dyDescent="0.25">
      <c r="A16" s="44">
        <v>3</v>
      </c>
      <c r="B16" s="47" t="s">
        <v>53</v>
      </c>
      <c r="C16" s="45"/>
      <c r="D16" s="36">
        <v>1</v>
      </c>
      <c r="E16" s="36" t="s">
        <v>50</v>
      </c>
      <c r="F16" s="3"/>
      <c r="G16" s="2"/>
      <c r="H16" s="37">
        <f>+ROUND(F16*G16,0)</f>
        <v>0</v>
      </c>
      <c r="I16" s="2"/>
      <c r="J16" s="37">
        <f t="shared" si="7"/>
        <v>0</v>
      </c>
      <c r="K16" s="37">
        <f t="shared" si="8"/>
        <v>0</v>
      </c>
      <c r="L16" s="37">
        <f t="shared" si="9"/>
        <v>0</v>
      </c>
      <c r="M16" s="37">
        <f t="shared" si="10"/>
        <v>0</v>
      </c>
      <c r="N16" s="37">
        <f t="shared" si="11"/>
        <v>0</v>
      </c>
      <c r="O16" s="38">
        <f t="shared" si="12"/>
        <v>0</v>
      </c>
    </row>
    <row r="17" spans="1:15" s="26" customFormat="1" ht="51" customHeight="1" x14ac:dyDescent="0.25">
      <c r="A17" s="44">
        <v>4</v>
      </c>
      <c r="B17" s="46" t="s">
        <v>54</v>
      </c>
      <c r="C17" s="45"/>
      <c r="D17" s="36">
        <v>1</v>
      </c>
      <c r="E17" s="36" t="s">
        <v>50</v>
      </c>
      <c r="F17" s="3"/>
      <c r="G17" s="2"/>
      <c r="H17" s="37">
        <f t="shared" ref="H17" si="13">+ROUND(F17*G17,0)</f>
        <v>0</v>
      </c>
      <c r="I17" s="2"/>
      <c r="J17" s="37">
        <f t="shared" ref="J17:J20" si="14">ROUND(F17*I17,0)</f>
        <v>0</v>
      </c>
      <c r="K17" s="37">
        <f t="shared" ref="K17:K20" si="15">ROUND(F17+H17+J17,0)</f>
        <v>0</v>
      </c>
      <c r="L17" s="37">
        <f t="shared" ref="L17:L20" si="16">ROUND(F17*D17,0)</f>
        <v>0</v>
      </c>
      <c r="M17" s="37">
        <f t="shared" ref="M17:M20" si="17">ROUND(L17*G17,0)</f>
        <v>0</v>
      </c>
      <c r="N17" s="37">
        <f t="shared" ref="N17:N20" si="18">ROUND(L17*I17,0)</f>
        <v>0</v>
      </c>
      <c r="O17" s="38">
        <f t="shared" ref="O17:O20" si="19">ROUND(L17+N17+M17,0)</f>
        <v>0</v>
      </c>
    </row>
    <row r="18" spans="1:15" s="26" customFormat="1" ht="51" customHeight="1" x14ac:dyDescent="0.25">
      <c r="A18" s="44">
        <v>5</v>
      </c>
      <c r="B18" s="46" t="s">
        <v>55</v>
      </c>
      <c r="C18" s="45"/>
      <c r="D18" s="36">
        <v>1</v>
      </c>
      <c r="E18" s="36" t="s">
        <v>50</v>
      </c>
      <c r="F18" s="3"/>
      <c r="G18" s="2"/>
      <c r="H18" s="37">
        <f>+ROUND(F18*G18,0)</f>
        <v>0</v>
      </c>
      <c r="I18" s="2"/>
      <c r="J18" s="37">
        <f t="shared" si="14"/>
        <v>0</v>
      </c>
      <c r="K18" s="37">
        <f t="shared" si="15"/>
        <v>0</v>
      </c>
      <c r="L18" s="37">
        <f t="shared" si="16"/>
        <v>0</v>
      </c>
      <c r="M18" s="37">
        <f t="shared" si="17"/>
        <v>0</v>
      </c>
      <c r="N18" s="37">
        <f t="shared" si="18"/>
        <v>0</v>
      </c>
      <c r="O18" s="38">
        <f t="shared" si="19"/>
        <v>0</v>
      </c>
    </row>
    <row r="19" spans="1:15" s="26" customFormat="1" ht="51" customHeight="1" x14ac:dyDescent="0.25">
      <c r="A19" s="44">
        <v>6</v>
      </c>
      <c r="B19" s="47" t="s">
        <v>56</v>
      </c>
      <c r="C19" s="45"/>
      <c r="D19" s="36">
        <v>1</v>
      </c>
      <c r="E19" s="36" t="s">
        <v>50</v>
      </c>
      <c r="F19" s="3"/>
      <c r="G19" s="2"/>
      <c r="H19" s="37">
        <f t="shared" ref="H19" si="20">+ROUND(F19*G19,0)</f>
        <v>0</v>
      </c>
      <c r="I19" s="2"/>
      <c r="J19" s="37">
        <f t="shared" si="14"/>
        <v>0</v>
      </c>
      <c r="K19" s="37">
        <f t="shared" si="15"/>
        <v>0</v>
      </c>
      <c r="L19" s="37">
        <f t="shared" si="16"/>
        <v>0</v>
      </c>
      <c r="M19" s="37">
        <f t="shared" si="17"/>
        <v>0</v>
      </c>
      <c r="N19" s="37">
        <f t="shared" si="18"/>
        <v>0</v>
      </c>
      <c r="O19" s="38">
        <f t="shared" si="19"/>
        <v>0</v>
      </c>
    </row>
    <row r="20" spans="1:15" s="26" customFormat="1" ht="51" customHeight="1" x14ac:dyDescent="0.25">
      <c r="A20" s="44">
        <v>7</v>
      </c>
      <c r="B20" s="47" t="s">
        <v>57</v>
      </c>
      <c r="C20" s="45"/>
      <c r="D20" s="36">
        <v>1</v>
      </c>
      <c r="E20" s="36" t="s">
        <v>50</v>
      </c>
      <c r="F20" s="3"/>
      <c r="G20" s="2"/>
      <c r="H20" s="37">
        <f>+ROUND(F20*G20,0)</f>
        <v>0</v>
      </c>
      <c r="I20" s="2"/>
      <c r="J20" s="37">
        <f t="shared" si="14"/>
        <v>0</v>
      </c>
      <c r="K20" s="37">
        <f t="shared" si="15"/>
        <v>0</v>
      </c>
      <c r="L20" s="37">
        <f t="shared" si="16"/>
        <v>0</v>
      </c>
      <c r="M20" s="37">
        <f t="shared" si="17"/>
        <v>0</v>
      </c>
      <c r="N20" s="37">
        <f t="shared" si="18"/>
        <v>0</v>
      </c>
      <c r="O20" s="38">
        <f t="shared" si="19"/>
        <v>0</v>
      </c>
    </row>
    <row r="21" spans="1:15" s="26" customFormat="1" ht="51" customHeight="1" x14ac:dyDescent="0.25">
      <c r="A21" s="44">
        <v>8</v>
      </c>
      <c r="B21" s="46" t="s">
        <v>58</v>
      </c>
      <c r="C21" s="45"/>
      <c r="D21" s="36">
        <v>1</v>
      </c>
      <c r="E21" s="36" t="s">
        <v>50</v>
      </c>
      <c r="F21" s="3"/>
      <c r="G21" s="2"/>
      <c r="H21" s="37">
        <f t="shared" ref="H21" si="21">+ROUND(F21*G21,0)</f>
        <v>0</v>
      </c>
      <c r="I21" s="2"/>
      <c r="J21" s="37">
        <f t="shared" ref="J21:J28" si="22">ROUND(F21*I21,0)</f>
        <v>0</v>
      </c>
      <c r="K21" s="37">
        <f t="shared" ref="K21:K28" si="23">ROUND(F21+H21+J21,0)</f>
        <v>0</v>
      </c>
      <c r="L21" s="37">
        <f t="shared" ref="L21:L28" si="24">ROUND(F21*D21,0)</f>
        <v>0</v>
      </c>
      <c r="M21" s="37">
        <f t="shared" ref="M21:M28" si="25">ROUND(L21*G21,0)</f>
        <v>0</v>
      </c>
      <c r="N21" s="37">
        <f t="shared" ref="N21:N28" si="26">ROUND(L21*I21,0)</f>
        <v>0</v>
      </c>
      <c r="O21" s="38">
        <f t="shared" ref="O21:O28" si="27">ROUND(L21+N21+M21,0)</f>
        <v>0</v>
      </c>
    </row>
    <row r="22" spans="1:15" s="26" customFormat="1" ht="51" customHeight="1" x14ac:dyDescent="0.25">
      <c r="A22" s="44">
        <v>9</v>
      </c>
      <c r="B22" s="46" t="s">
        <v>59</v>
      </c>
      <c r="C22" s="45"/>
      <c r="D22" s="36">
        <v>1</v>
      </c>
      <c r="E22" s="36" t="s">
        <v>50</v>
      </c>
      <c r="F22" s="3"/>
      <c r="G22" s="2"/>
      <c r="H22" s="37">
        <f>+ROUND(F22*G22,0)</f>
        <v>0</v>
      </c>
      <c r="I22" s="2"/>
      <c r="J22" s="37">
        <f t="shared" si="22"/>
        <v>0</v>
      </c>
      <c r="K22" s="37">
        <f t="shared" si="23"/>
        <v>0</v>
      </c>
      <c r="L22" s="37">
        <f t="shared" si="24"/>
        <v>0</v>
      </c>
      <c r="M22" s="37">
        <f t="shared" si="25"/>
        <v>0</v>
      </c>
      <c r="N22" s="37">
        <f t="shared" si="26"/>
        <v>0</v>
      </c>
      <c r="O22" s="38">
        <f t="shared" si="27"/>
        <v>0</v>
      </c>
    </row>
    <row r="23" spans="1:15" s="26" customFormat="1" ht="51" customHeight="1" x14ac:dyDescent="0.25">
      <c r="A23" s="44">
        <v>10</v>
      </c>
      <c r="B23" s="47" t="s">
        <v>60</v>
      </c>
      <c r="C23" s="45"/>
      <c r="D23" s="36">
        <v>1</v>
      </c>
      <c r="E23" s="36" t="s">
        <v>50</v>
      </c>
      <c r="F23" s="3"/>
      <c r="G23" s="2"/>
      <c r="H23" s="37">
        <f t="shared" ref="H23" si="28">+ROUND(F23*G23,0)</f>
        <v>0</v>
      </c>
      <c r="I23" s="2"/>
      <c r="J23" s="37">
        <f t="shared" si="22"/>
        <v>0</v>
      </c>
      <c r="K23" s="37">
        <f t="shared" si="23"/>
        <v>0</v>
      </c>
      <c r="L23" s="37">
        <f t="shared" si="24"/>
        <v>0</v>
      </c>
      <c r="M23" s="37">
        <f t="shared" si="25"/>
        <v>0</v>
      </c>
      <c r="N23" s="37">
        <f t="shared" si="26"/>
        <v>0</v>
      </c>
      <c r="O23" s="38">
        <f t="shared" si="27"/>
        <v>0</v>
      </c>
    </row>
    <row r="24" spans="1:15" s="26" customFormat="1" ht="61.5" customHeight="1" x14ac:dyDescent="0.25">
      <c r="A24" s="44">
        <v>11</v>
      </c>
      <c r="B24" s="47" t="s">
        <v>61</v>
      </c>
      <c r="C24" s="45"/>
      <c r="D24" s="36">
        <v>1</v>
      </c>
      <c r="E24" s="36" t="s">
        <v>50</v>
      </c>
      <c r="F24" s="3"/>
      <c r="G24" s="2"/>
      <c r="H24" s="37">
        <f>+ROUND(F24*G24,0)</f>
        <v>0</v>
      </c>
      <c r="I24" s="2"/>
      <c r="J24" s="37">
        <f t="shared" si="22"/>
        <v>0</v>
      </c>
      <c r="K24" s="37">
        <f t="shared" si="23"/>
        <v>0</v>
      </c>
      <c r="L24" s="37">
        <f t="shared" si="24"/>
        <v>0</v>
      </c>
      <c r="M24" s="37">
        <f t="shared" si="25"/>
        <v>0</v>
      </c>
      <c r="N24" s="37">
        <f t="shared" si="26"/>
        <v>0</v>
      </c>
      <c r="O24" s="38">
        <f t="shared" si="27"/>
        <v>0</v>
      </c>
    </row>
    <row r="25" spans="1:15" s="26" customFormat="1" ht="51" customHeight="1" x14ac:dyDescent="0.25">
      <c r="A25" s="44">
        <v>12</v>
      </c>
      <c r="B25" s="46" t="s">
        <v>62</v>
      </c>
      <c r="C25" s="45"/>
      <c r="D25" s="36">
        <v>1</v>
      </c>
      <c r="E25" s="36" t="s">
        <v>68</v>
      </c>
      <c r="F25" s="3"/>
      <c r="G25" s="2"/>
      <c r="H25" s="37">
        <f t="shared" ref="H25" si="29">+ROUND(F25*G25,0)</f>
        <v>0</v>
      </c>
      <c r="I25" s="2"/>
      <c r="J25" s="37">
        <f t="shared" si="22"/>
        <v>0</v>
      </c>
      <c r="K25" s="37">
        <f t="shared" si="23"/>
        <v>0</v>
      </c>
      <c r="L25" s="37">
        <f t="shared" si="24"/>
        <v>0</v>
      </c>
      <c r="M25" s="37">
        <f t="shared" si="25"/>
        <v>0</v>
      </c>
      <c r="N25" s="37">
        <f t="shared" si="26"/>
        <v>0</v>
      </c>
      <c r="O25" s="38">
        <f t="shared" si="27"/>
        <v>0</v>
      </c>
    </row>
    <row r="26" spans="1:15" s="26" customFormat="1" ht="51" customHeight="1" x14ac:dyDescent="0.25">
      <c r="A26" s="44">
        <v>13</v>
      </c>
      <c r="B26" s="46" t="s">
        <v>63</v>
      </c>
      <c r="C26" s="45"/>
      <c r="D26" s="36">
        <v>1</v>
      </c>
      <c r="E26" s="36" t="s">
        <v>68</v>
      </c>
      <c r="F26" s="3"/>
      <c r="G26" s="2"/>
      <c r="H26" s="37">
        <f>+ROUND(F26*G26,0)</f>
        <v>0</v>
      </c>
      <c r="I26" s="2"/>
      <c r="J26" s="37">
        <f t="shared" si="22"/>
        <v>0</v>
      </c>
      <c r="K26" s="37">
        <f t="shared" si="23"/>
        <v>0</v>
      </c>
      <c r="L26" s="37">
        <f t="shared" si="24"/>
        <v>0</v>
      </c>
      <c r="M26" s="37">
        <f t="shared" si="25"/>
        <v>0</v>
      </c>
      <c r="N26" s="37">
        <f t="shared" si="26"/>
        <v>0</v>
      </c>
      <c r="O26" s="38">
        <f t="shared" si="27"/>
        <v>0</v>
      </c>
    </row>
    <row r="27" spans="1:15" s="26" customFormat="1" ht="51" customHeight="1" x14ac:dyDescent="0.25">
      <c r="A27" s="44">
        <v>14</v>
      </c>
      <c r="B27" s="47" t="s">
        <v>64</v>
      </c>
      <c r="C27" s="45"/>
      <c r="D27" s="36">
        <v>1</v>
      </c>
      <c r="E27" s="36" t="s">
        <v>50</v>
      </c>
      <c r="F27" s="3"/>
      <c r="G27" s="2"/>
      <c r="H27" s="37">
        <f t="shared" ref="H27" si="30">+ROUND(F27*G27,0)</f>
        <v>0</v>
      </c>
      <c r="I27" s="2"/>
      <c r="J27" s="37">
        <f t="shared" si="22"/>
        <v>0</v>
      </c>
      <c r="K27" s="37">
        <f t="shared" si="23"/>
        <v>0</v>
      </c>
      <c r="L27" s="37">
        <f t="shared" si="24"/>
        <v>0</v>
      </c>
      <c r="M27" s="37">
        <f t="shared" si="25"/>
        <v>0</v>
      </c>
      <c r="N27" s="37">
        <f t="shared" si="26"/>
        <v>0</v>
      </c>
      <c r="O27" s="38">
        <f t="shared" si="27"/>
        <v>0</v>
      </c>
    </row>
    <row r="28" spans="1:15" s="26" customFormat="1" ht="51" customHeight="1" x14ac:dyDescent="0.25">
      <c r="A28" s="44">
        <v>15</v>
      </c>
      <c r="B28" s="47" t="s">
        <v>65</v>
      </c>
      <c r="C28" s="45"/>
      <c r="D28" s="36">
        <v>1</v>
      </c>
      <c r="E28" s="36" t="s">
        <v>50</v>
      </c>
      <c r="F28" s="3"/>
      <c r="G28" s="2"/>
      <c r="H28" s="37">
        <f>+ROUND(F28*G28,0)</f>
        <v>0</v>
      </c>
      <c r="I28" s="2"/>
      <c r="J28" s="37">
        <f t="shared" si="22"/>
        <v>0</v>
      </c>
      <c r="K28" s="37">
        <f t="shared" si="23"/>
        <v>0</v>
      </c>
      <c r="L28" s="37">
        <f t="shared" si="24"/>
        <v>0</v>
      </c>
      <c r="M28" s="37">
        <f t="shared" si="25"/>
        <v>0</v>
      </c>
      <c r="N28" s="37">
        <f t="shared" si="26"/>
        <v>0</v>
      </c>
      <c r="O28" s="38">
        <f t="shared" si="27"/>
        <v>0</v>
      </c>
    </row>
    <row r="29" spans="1:15" s="26" customFormat="1" ht="72.75" customHeight="1" x14ac:dyDescent="0.25">
      <c r="A29" s="44">
        <v>16</v>
      </c>
      <c r="B29" s="46" t="s">
        <v>66</v>
      </c>
      <c r="C29" s="45"/>
      <c r="D29" s="36">
        <v>1</v>
      </c>
      <c r="E29" s="36" t="s">
        <v>68</v>
      </c>
      <c r="F29" s="3"/>
      <c r="G29" s="2"/>
      <c r="H29" s="37">
        <f t="shared" ref="H29" si="31">+ROUND(F29*G29,0)</f>
        <v>0</v>
      </c>
      <c r="I29" s="2"/>
      <c r="J29" s="37">
        <f t="shared" ref="J29" si="32">ROUND(F29*I29,0)</f>
        <v>0</v>
      </c>
      <c r="K29" s="37">
        <f t="shared" ref="K29" si="33">ROUND(F29+H29+J29,0)</f>
        <v>0</v>
      </c>
      <c r="L29" s="37">
        <f t="shared" ref="L29" si="34">ROUND(F29*D29,0)</f>
        <v>0</v>
      </c>
      <c r="M29" s="37">
        <f t="shared" ref="M29" si="35">ROUND(L29*G29,0)</f>
        <v>0</v>
      </c>
      <c r="N29" s="37">
        <f t="shared" ref="N29" si="36">ROUND(L29*I29,0)</f>
        <v>0</v>
      </c>
      <c r="O29" s="38">
        <f t="shared" ref="O29" si="37">ROUND(L29+N29+M29,0)</f>
        <v>0</v>
      </c>
    </row>
    <row r="30" spans="1:15" s="26" customFormat="1" ht="57.75" customHeight="1" thickBot="1" x14ac:dyDescent="0.3">
      <c r="A30" s="44">
        <v>17</v>
      </c>
      <c r="B30" s="46" t="s">
        <v>67</v>
      </c>
      <c r="C30" s="45"/>
      <c r="D30" s="36">
        <v>1</v>
      </c>
      <c r="E30" s="36" t="s">
        <v>68</v>
      </c>
      <c r="F30" s="3"/>
      <c r="G30" s="2"/>
      <c r="H30" s="37">
        <f t="shared" ref="H30" si="38">+ROUND(F30*G30,0)</f>
        <v>0</v>
      </c>
      <c r="I30" s="2"/>
      <c r="J30" s="37">
        <f t="shared" ref="J30" si="39">ROUND(F30*I30,0)</f>
        <v>0</v>
      </c>
      <c r="K30" s="37">
        <f t="shared" ref="K30" si="40">ROUND(F30+H30+J30,0)</f>
        <v>0</v>
      </c>
      <c r="L30" s="37">
        <f t="shared" ref="L30" si="41">ROUND(F30*D30,0)</f>
        <v>0</v>
      </c>
      <c r="M30" s="37">
        <f t="shared" ref="M30" si="42">ROUND(L30*G30,0)</f>
        <v>0</v>
      </c>
      <c r="N30" s="37">
        <f t="shared" ref="N30" si="43">ROUND(L30*I30,0)</f>
        <v>0</v>
      </c>
      <c r="O30" s="38">
        <f t="shared" ref="O30" si="44">ROUND(L30+N30+M30,0)</f>
        <v>0</v>
      </c>
    </row>
    <row r="31" spans="1:15" s="26" customFormat="1" ht="42" customHeight="1" thickBot="1" x14ac:dyDescent="0.3">
      <c r="A31" s="80" t="s">
        <v>25</v>
      </c>
      <c r="B31" s="81"/>
      <c r="C31" s="81"/>
      <c r="D31" s="81"/>
      <c r="E31" s="81"/>
      <c r="F31" s="81"/>
      <c r="G31" s="81"/>
      <c r="H31" s="81"/>
      <c r="I31" s="81"/>
      <c r="J31" s="81"/>
      <c r="K31" s="81"/>
      <c r="L31" s="92" t="s">
        <v>26</v>
      </c>
      <c r="M31" s="93"/>
      <c r="N31" s="93"/>
      <c r="O31" s="39">
        <f>SUMIF(G:G,0%,L:L)+SUMIF(G:G,"",L:L)</f>
        <v>0</v>
      </c>
    </row>
    <row r="32" spans="1:15" s="26" customFormat="1" ht="39" customHeight="1" x14ac:dyDescent="0.25">
      <c r="A32" s="64" t="s">
        <v>47</v>
      </c>
      <c r="B32" s="65"/>
      <c r="C32" s="65"/>
      <c r="D32" s="65"/>
      <c r="E32" s="65"/>
      <c r="F32" s="65"/>
      <c r="G32" s="65"/>
      <c r="H32" s="65"/>
      <c r="I32" s="65"/>
      <c r="J32" s="65"/>
      <c r="K32" s="66"/>
      <c r="L32" s="86" t="s">
        <v>27</v>
      </c>
      <c r="M32" s="87"/>
      <c r="N32" s="87"/>
      <c r="O32" s="40">
        <f>SUMIF(G:G,5%,L:L)</f>
        <v>0</v>
      </c>
    </row>
    <row r="33" spans="1:17" s="26" customFormat="1" ht="30" customHeight="1" x14ac:dyDescent="0.25">
      <c r="A33" s="67"/>
      <c r="B33" s="68"/>
      <c r="C33" s="68"/>
      <c r="D33" s="68"/>
      <c r="E33" s="68"/>
      <c r="F33" s="68"/>
      <c r="G33" s="68"/>
      <c r="H33" s="68"/>
      <c r="I33" s="68"/>
      <c r="J33" s="68"/>
      <c r="K33" s="69"/>
      <c r="L33" s="86" t="s">
        <v>28</v>
      </c>
      <c r="M33" s="87"/>
      <c r="N33" s="87"/>
      <c r="O33" s="40">
        <f>SUMIF(G:G,19%,L:L)</f>
        <v>0</v>
      </c>
    </row>
    <row r="34" spans="1:17" s="26" customFormat="1" ht="30" customHeight="1" x14ac:dyDescent="0.25">
      <c r="A34" s="67"/>
      <c r="B34" s="68"/>
      <c r="C34" s="68"/>
      <c r="D34" s="68"/>
      <c r="E34" s="68"/>
      <c r="F34" s="68"/>
      <c r="G34" s="68"/>
      <c r="H34" s="68"/>
      <c r="I34" s="68"/>
      <c r="J34" s="68"/>
      <c r="K34" s="69"/>
      <c r="L34" s="88" t="s">
        <v>21</v>
      </c>
      <c r="M34" s="89"/>
      <c r="N34" s="89"/>
      <c r="O34" s="41">
        <f>SUM(O31:O33)</f>
        <v>0</v>
      </c>
    </row>
    <row r="35" spans="1:17" s="26" customFormat="1" ht="30" customHeight="1" x14ac:dyDescent="0.25">
      <c r="A35" s="67"/>
      <c r="B35" s="68"/>
      <c r="C35" s="68"/>
      <c r="D35" s="68"/>
      <c r="E35" s="68"/>
      <c r="F35" s="68"/>
      <c r="G35" s="68"/>
      <c r="H35" s="68"/>
      <c r="I35" s="68"/>
      <c r="J35" s="68"/>
      <c r="K35" s="69"/>
      <c r="L35" s="90" t="s">
        <v>29</v>
      </c>
      <c r="M35" s="91"/>
      <c r="N35" s="91"/>
      <c r="O35" s="42">
        <f>SUMIF(G:G,5%,M:M)</f>
        <v>0</v>
      </c>
    </row>
    <row r="36" spans="1:17" s="26" customFormat="1" ht="30" customHeight="1" x14ac:dyDescent="0.25">
      <c r="A36" s="67"/>
      <c r="B36" s="68"/>
      <c r="C36" s="68"/>
      <c r="D36" s="68"/>
      <c r="E36" s="68"/>
      <c r="F36" s="68"/>
      <c r="G36" s="68"/>
      <c r="H36" s="68"/>
      <c r="I36" s="68"/>
      <c r="J36" s="68"/>
      <c r="K36" s="69"/>
      <c r="L36" s="90" t="s">
        <v>30</v>
      </c>
      <c r="M36" s="91"/>
      <c r="N36" s="91"/>
      <c r="O36" s="42">
        <f>SUMIF(G:G,19%,M:M)</f>
        <v>0</v>
      </c>
    </row>
    <row r="37" spans="1:17" s="26" customFormat="1" ht="30" customHeight="1" x14ac:dyDescent="0.25">
      <c r="A37" s="67"/>
      <c r="B37" s="68"/>
      <c r="C37" s="68"/>
      <c r="D37" s="68"/>
      <c r="E37" s="68"/>
      <c r="F37" s="68"/>
      <c r="G37" s="68"/>
      <c r="H37" s="68"/>
      <c r="I37" s="68"/>
      <c r="J37" s="68"/>
      <c r="K37" s="69"/>
      <c r="L37" s="88" t="s">
        <v>31</v>
      </c>
      <c r="M37" s="89"/>
      <c r="N37" s="89"/>
      <c r="O37" s="41">
        <f>SUM(O35:O36)</f>
        <v>0</v>
      </c>
    </row>
    <row r="38" spans="1:17" s="26" customFormat="1" ht="30" customHeight="1" x14ac:dyDescent="0.25">
      <c r="A38" s="67"/>
      <c r="B38" s="68"/>
      <c r="C38" s="68"/>
      <c r="D38" s="68"/>
      <c r="E38" s="68"/>
      <c r="F38" s="68"/>
      <c r="G38" s="68"/>
      <c r="H38" s="68"/>
      <c r="I38" s="68"/>
      <c r="J38" s="68"/>
      <c r="K38" s="69"/>
      <c r="L38" s="86" t="s">
        <v>32</v>
      </c>
      <c r="M38" s="87"/>
      <c r="N38" s="87"/>
      <c r="O38" s="40">
        <f>SUMIF(I:I,8%,N:N)</f>
        <v>0</v>
      </c>
    </row>
    <row r="39" spans="1:17" s="26" customFormat="1" ht="37.5" customHeight="1" x14ac:dyDescent="0.25">
      <c r="A39" s="67"/>
      <c r="B39" s="68"/>
      <c r="C39" s="68"/>
      <c r="D39" s="68"/>
      <c r="E39" s="68"/>
      <c r="F39" s="68"/>
      <c r="G39" s="68"/>
      <c r="H39" s="68"/>
      <c r="I39" s="68"/>
      <c r="J39" s="68"/>
      <c r="K39" s="69"/>
      <c r="L39" s="84" t="s">
        <v>33</v>
      </c>
      <c r="M39" s="85"/>
      <c r="N39" s="85"/>
      <c r="O39" s="41">
        <f>SUM(O38)</f>
        <v>0</v>
      </c>
    </row>
    <row r="40" spans="1:17" s="26" customFormat="1" ht="32.25" customHeight="1" thickBot="1" x14ac:dyDescent="0.3">
      <c r="A40" s="70"/>
      <c r="B40" s="71"/>
      <c r="C40" s="71"/>
      <c r="D40" s="71"/>
      <c r="E40" s="71"/>
      <c r="F40" s="71"/>
      <c r="G40" s="71"/>
      <c r="H40" s="71"/>
      <c r="I40" s="71"/>
      <c r="J40" s="71"/>
      <c r="K40" s="72"/>
      <c r="L40" s="82" t="s">
        <v>34</v>
      </c>
      <c r="M40" s="83"/>
      <c r="N40" s="83"/>
      <c r="O40" s="43">
        <f>+O34+O37+O39</f>
        <v>0</v>
      </c>
    </row>
    <row r="42" spans="1:17" ht="50.1" customHeight="1" thickBot="1" x14ac:dyDescent="0.3">
      <c r="B42" s="73"/>
      <c r="C42" s="73"/>
    </row>
    <row r="43" spans="1:17" x14ac:dyDescent="0.25">
      <c r="B43" s="51" t="s">
        <v>35</v>
      </c>
      <c r="C43" s="51"/>
    </row>
    <row r="44" spans="1:17" ht="15" customHeight="1" x14ac:dyDescent="0.25">
      <c r="M44" s="27"/>
      <c r="N44" s="28"/>
      <c r="O44" s="29"/>
    </row>
    <row r="45" spans="1:17" ht="15.75" customHeight="1" x14ac:dyDescent="0.25">
      <c r="M45" s="27"/>
      <c r="N45" s="28"/>
      <c r="O45" s="29"/>
    </row>
    <row r="46" spans="1:17" ht="15" customHeight="1" x14ac:dyDescent="0.25">
      <c r="A46" s="30" t="s">
        <v>36</v>
      </c>
      <c r="M46" s="27"/>
      <c r="N46" s="28"/>
      <c r="O46" s="29"/>
    </row>
    <row r="47" spans="1:17" x14ac:dyDescent="0.25">
      <c r="A47" s="50" t="s">
        <v>37</v>
      </c>
      <c r="B47" s="50"/>
      <c r="C47" s="50"/>
      <c r="D47" s="50"/>
      <c r="E47" s="50"/>
      <c r="F47" s="50"/>
      <c r="G47" s="50"/>
      <c r="H47" s="50"/>
      <c r="I47" s="50"/>
      <c r="J47" s="50"/>
      <c r="K47" s="50"/>
      <c r="L47" s="50"/>
      <c r="M47" s="50"/>
      <c r="N47" s="50"/>
      <c r="O47" s="50"/>
      <c r="P47" s="12"/>
      <c r="Q47" s="12"/>
    </row>
    <row r="48" spans="1:17" ht="15" customHeight="1" x14ac:dyDescent="0.25">
      <c r="A48" s="49" t="s">
        <v>38</v>
      </c>
      <c r="B48" s="49"/>
      <c r="C48" s="49"/>
      <c r="D48" s="49"/>
      <c r="E48" s="49"/>
      <c r="F48" s="49"/>
      <c r="G48" s="49"/>
      <c r="H48" s="49"/>
      <c r="I48" s="49"/>
      <c r="J48" s="49"/>
      <c r="K48" s="49"/>
      <c r="L48" s="49"/>
      <c r="M48" s="49"/>
      <c r="N48" s="49"/>
      <c r="O48" s="49"/>
      <c r="P48" s="31"/>
      <c r="Q48" s="31"/>
    </row>
    <row r="49" spans="1:17" x14ac:dyDescent="0.25">
      <c r="A49" s="48" t="s">
        <v>39</v>
      </c>
      <c r="B49" s="48"/>
      <c r="C49" s="48"/>
      <c r="D49" s="48"/>
      <c r="E49" s="48"/>
      <c r="F49" s="48"/>
      <c r="G49" s="48"/>
      <c r="H49" s="48"/>
      <c r="I49" s="48"/>
      <c r="J49" s="48"/>
      <c r="K49" s="48"/>
      <c r="L49" s="48"/>
      <c r="M49" s="48"/>
      <c r="N49" s="48"/>
      <c r="O49" s="48"/>
      <c r="P49" s="15"/>
      <c r="Q49" s="15"/>
    </row>
    <row r="50" spans="1:17" x14ac:dyDescent="0.25">
      <c r="A50" s="48" t="s">
        <v>40</v>
      </c>
      <c r="B50" s="48"/>
      <c r="C50" s="48"/>
      <c r="D50" s="48"/>
      <c r="E50" s="48"/>
      <c r="F50" s="48"/>
      <c r="G50" s="48"/>
      <c r="H50" s="48"/>
      <c r="I50" s="48"/>
      <c r="J50" s="48"/>
      <c r="K50" s="48"/>
      <c r="L50" s="48"/>
      <c r="M50" s="48"/>
      <c r="N50" s="48"/>
      <c r="O50" s="48"/>
      <c r="P50" s="15"/>
      <c r="Q50" s="15"/>
    </row>
    <row r="51" spans="1:17" x14ac:dyDescent="0.25">
      <c r="K51" s="12"/>
      <c r="L51" s="12"/>
      <c r="M51" s="12"/>
      <c r="N51" s="12"/>
    </row>
    <row r="93" spans="11:15" s="12" customFormat="1" x14ac:dyDescent="0.25">
      <c r="K93" s="14"/>
      <c r="L93" s="14"/>
      <c r="M93" s="14"/>
      <c r="N93" s="14"/>
      <c r="O93" s="14"/>
    </row>
    <row r="94" spans="11:15" s="12" customFormat="1" x14ac:dyDescent="0.25">
      <c r="K94" s="14"/>
      <c r="L94" s="14"/>
      <c r="M94" s="14"/>
      <c r="N94" s="14"/>
      <c r="O94" s="14"/>
    </row>
    <row r="95" spans="11:15" s="12" customFormat="1" x14ac:dyDescent="0.25">
      <c r="K95" s="14"/>
      <c r="L95" s="14"/>
      <c r="M95" s="14"/>
      <c r="N95" s="14"/>
      <c r="O95" s="14"/>
    </row>
    <row r="96" spans="11:15" s="12" customFormat="1" x14ac:dyDescent="0.25">
      <c r="K96" s="14"/>
      <c r="L96" s="14"/>
      <c r="M96" s="14"/>
      <c r="N96" s="14"/>
      <c r="O96" s="14"/>
    </row>
  </sheetData>
  <sheetProtection algorithmName="SHA-512" hashValue="hbLDrwhrmIBC/mCewVOOnvtpVJXA6YX17+ZWTYoWCAaknlNz0qUNVo6dDhfc8jACf1Pskrk4gMuFYL940uF2IA==" saltValue="M7t5hSEQOWH1gybSsbdXzA=="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0">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G14:G30</xm:sqref>
        </x14:dataValidation>
        <x14:dataValidation type="list" allowBlank="1" showInputMessage="1" showErrorMessage="1">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http://purl.org/dc/dcmitype/"/>
    <ds:schemaRef ds:uri="http://www.w3.org/XML/1998/namespace"/>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2024-06-07T15:31:44Z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