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4\U-CD-020 CAPACITACIONES\ANEXO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7" l="1"/>
  <c r="J17" i="7"/>
  <c r="H17" i="7"/>
  <c r="K17" i="7" s="1"/>
  <c r="L16" i="7"/>
  <c r="J16" i="7"/>
  <c r="H16" i="7"/>
  <c r="K16" i="7" s="1"/>
  <c r="O16" i="7" l="1"/>
  <c r="M17" i="7"/>
  <c r="N17" i="7"/>
  <c r="O17" i="7" s="1"/>
  <c r="M16" i="7"/>
  <c r="N16" i="7"/>
  <c r="O22" i="7"/>
  <c r="H15" i="7"/>
  <c r="J15" i="7"/>
  <c r="L15" i="7"/>
  <c r="M15" i="7" s="1"/>
  <c r="O23" i="7" s="1"/>
  <c r="O20" i="7"/>
  <c r="O19" i="7"/>
  <c r="L14" i="7"/>
  <c r="M14" i="7" s="1"/>
  <c r="J14" i="7"/>
  <c r="H14" i="7"/>
  <c r="K15" i="7" l="1"/>
  <c r="N15" i="7"/>
  <c r="O15" i="7" s="1"/>
  <c r="O18" i="7"/>
  <c r="O21" i="7" s="1"/>
  <c r="K14" i="7"/>
  <c r="O24" i="7"/>
  <c r="N14" i="7"/>
  <c r="O14" i="7" s="1"/>
  <c r="O25" i="7" l="1"/>
  <c r="O26" i="7" s="1"/>
  <c r="O27" i="7" s="1"/>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<sst xmlns="http://schemas.openxmlformats.org/spreadsheetml/2006/main" count="60" uniqueCount="55">
  <si>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</si>
  <si>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</si>
  <si>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</si>
  <si>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</si>
  <si>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</si>
  <si>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</si>
  <si>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</si>
  <si>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</si>
  <si>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</si>
  <si>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</si>
  <si>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</si>
  <si>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</si>
  <si>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</si>
  <si>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</si>
  <si>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</si>
  <si>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</si>
  <si>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</si>
  <si>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</si>
  <si>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</si>
  <si>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</si>
  <si>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</si>
  <si>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</si>
  <si>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</si>
  <si>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</si>
  <si>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</si>
  <si>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</si>
  <si>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</si>
  <si>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</si>
  <si>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</si>
  <si>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</si>
  <si>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</si>
  <si>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</si>
  <si>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</si>
  <si>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</si>
  <si>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</si>
  <si>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</si>
  <si>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</si>
  <si>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</si>
  <si>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</si>
  <si>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</si>
  <si>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</si>
  <si>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</si>
  <si>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</si>
  <si>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</si>
  <si>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</si>
  <si>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</si>
  <si>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</si>
  <si>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</si>
  <si>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</si>
  <si>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</si>
  <si>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</si>
  <si>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Conferencia sobre el servicio público para 60 personas a realizarse en la seccional Ubaté (2 horas) Temáticas sugeridas: Valores y ética del Servidor Público Principios del Buen Gobierno dentro de la Universidad Exaltación a la labor del Servidor Público. Incluye: Profesional con título de pregrado en Ciencias Sociales o Ciencias Administrativas o Licenciado en Filosofía y postgrado en Talento Humano o Gestión de Organizaciones o Administración de Empresas o Cultura Organizacional, o Administración o Gestión Pública, o Innovación y experiencia laboral certificable de al menos 2 años relacionados con el tema. Modalidad: Presencial</t>
  </si>
  <si>
    <t>Taller para el mejoramiento del clima organizacional de la Universidad para 40 personas en la Seccional Ubaté (4 horas). Incluye: Profesional con título de pregrado en Psicología y postgrado en Psicología Organizacional o Talento Humano o Gestión de Organizaciones o Cultura Organizacional o afines y experiencia laboral certificable de al menos 2 años relacionados con el tema. Modalidad: Presencial</t>
  </si>
  <si>
    <t>Taller para el fortalecimiento de la cultura organizacional de la Universidad para 40 personas en la Seccional Ubaté. (4 horas) Incluye: Profesional con título de pregrado en Psicología y postgrado en Psicología Organizacional o Talento Humano o Gestión de Organizaciones o Cultura Organizacional o afines y experiencia laboral certificable de al menos 2 años relacionados con el tema. Modalidad: Presencial</t>
  </si>
  <si>
    <t>Taller para el mejoramiento de la Calidad de Vida del Servidor Ucundinamarca para 40 personas en la seccional Ubaté (4 horas) Temáticas sugeridas: Calidad de vida desde la actividad física. Incluye: Profesional con título de pregrado en Psicología y postgrado en Lic. En Educación Física o Profesional en Ciencias del Deporte o a fines Psicología Organizacional o Talento Humano o Gestión de Organizaciones o Cultura Organizacional o afines y experiencia laboral certificable de al menos 2 años relacionados con el tema. Modalidad: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</si>
</sst>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0" borderId="38" xfId="0" applyFont="1" applyBorder="1" applyAlignment="1">
      <alignment vertical="center" wrapText="1"/>
    </xf>
    <xf numFmtId="0" fontId="1" fillId="0" borderId="38" xfId="0" applyFont="1" applyBorder="1" applyAlignment="1">
      <alignment vertical="top"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zoomScale="80" zoomScaleNormal="80" zoomScaleSheetLayoutView="70" zoomScalePageLayoutView="55" workbookViewId="0">
      <selection activeCell="B45" sqref="B45"/>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15" t="s">
        <v>4</v>
      </c>
    </row>
    <row r="8" spans="1:15" ht="9.9499999999999993" customHeight="1" x14ac:dyDescent="0.25">
      <c r="A8" s="1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17"/>
      <c r="E10" s="18"/>
      <c r="F10" s="18"/>
      <c r="M10" s="18"/>
      <c r="N10" s="12"/>
    </row>
    <row r="11" spans="1:15" ht="30" customHeight="1" x14ac:dyDescent="0.25">
      <c r="A11" s="75"/>
      <c r="B11" s="76"/>
      <c r="D11" s="77" t="s">
        <v>8</v>
      </c>
      <c r="E11" s="78"/>
      <c r="F11" s="67"/>
      <c r="G11" s="68"/>
      <c r="H11" s="68"/>
      <c r="I11" s="69"/>
      <c r="K11" s="77" t="s">
        <v>9</v>
      </c>
      <c r="L11" s="78"/>
      <c r="M11" s="81"/>
      <c r="N11" s="82"/>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183.75" customHeight="1" x14ac:dyDescent="0.25">
      <c r="A14" s="44">
        <v>1</v>
      </c>
      <c r="B14" s="92" t="s">
        <v>51</v>
      </c>
      <c r="C14" s="45"/>
      <c r="D14" s="36">
        <v>1</v>
      </c>
      <c r="E14" s="36" t="s">
        <v>50</v>
      </c>
      <c r="F14" s="3"/>
      <c r="G14" s="2"/>
      <c r="H14" s="37">
        <f>+ROUND(F14*G14,0)</f>
        <v>0</v>
      </c>
      <c r="I14" s="2"/>
      <c r="J14" s="37">
        <f t="shared" ref="J14" si="0">ROUND(F14*I14,0)</f>
        <v>0</v>
      </c>
      <c r="K14" s="37">
        <f t="shared" ref="K14" si="1">ROUND(F14+H14+J14,0)</f>
        <v>0</v>
      </c>
      <c r="L14" s="37">
        <f t="shared" ref="L14" si="2">ROUND(F14*D14,0)</f>
        <v>0</v>
      </c>
      <c r="M14" s="37">
        <f t="shared" ref="M14" si="3">ROUND(L14*G14,0)</f>
        <v>0</v>
      </c>
      <c r="N14" s="37">
        <f t="shared" ref="N14" si="4">ROUND(L14*I14,0)</f>
        <v>0</v>
      </c>
      <c r="O14" s="38">
        <f t="shared" ref="O14" si="5">ROUND(L14+N14+M14,0)</f>
        <v>0</v>
      </c>
    </row>
    <row r="15" spans="1:15" s="26" customFormat="1" ht="123.75" customHeight="1" x14ac:dyDescent="0.25">
      <c r="A15" s="44">
        <v>2</v>
      </c>
      <c r="B15" s="93" t="s">
        <v>52</v>
      </c>
      <c r="C15" s="45"/>
      <c r="D15" s="36">
        <v>1</v>
      </c>
      <c r="E15" s="36" t="s">
        <v>50</v>
      </c>
      <c r="F15" s="3"/>
      <c r="G15" s="2"/>
      <c r="H15" s="37">
        <f t="shared" ref="H15" si="6">+ROUND(F15*G15,0)</f>
        <v>0</v>
      </c>
      <c r="I15" s="2"/>
      <c r="J15" s="37">
        <f t="shared" ref="J15:J16" si="7">ROUND(F15*I15,0)</f>
        <v>0</v>
      </c>
      <c r="K15" s="37">
        <f t="shared" ref="K15:K16" si="8">ROUND(F15+H15+J15,0)</f>
        <v>0</v>
      </c>
      <c r="L15" s="37">
        <f t="shared" ref="L15:L16" si="9">ROUND(F15*D15,0)</f>
        <v>0</v>
      </c>
      <c r="M15" s="37">
        <f t="shared" ref="M15:M16" si="10">ROUND(L15*G15,0)</f>
        <v>0</v>
      </c>
      <c r="N15" s="37">
        <f t="shared" ref="N15:N16" si="11">ROUND(L15*I15,0)</f>
        <v>0</v>
      </c>
      <c r="O15" s="38">
        <f t="shared" ref="O15:O16" si="12">ROUND(L15+N15+M15,0)</f>
        <v>0</v>
      </c>
    </row>
    <row r="16" spans="1:15" s="26" customFormat="1" ht="126" customHeight="1" x14ac:dyDescent="0.25">
      <c r="A16" s="44">
        <v>3</v>
      </c>
      <c r="B16" s="93" t="s">
        <v>53</v>
      </c>
      <c r="C16" s="45"/>
      <c r="D16" s="36">
        <v>1</v>
      </c>
      <c r="E16" s="36" t="s">
        <v>50</v>
      </c>
      <c r="F16" s="3"/>
      <c r="G16" s="2"/>
      <c r="H16" s="37">
        <f>+ROUND(F16*G16,0)</f>
        <v>0</v>
      </c>
      <c r="I16" s="2"/>
      <c r="J16" s="37">
        <f t="shared" si="7"/>
        <v>0</v>
      </c>
      <c r="K16" s="37">
        <f t="shared" si="8"/>
        <v>0</v>
      </c>
      <c r="L16" s="37">
        <f t="shared" si="9"/>
        <v>0</v>
      </c>
      <c r="M16" s="37">
        <f t="shared" si="10"/>
        <v>0</v>
      </c>
      <c r="N16" s="37">
        <f t="shared" si="11"/>
        <v>0</v>
      </c>
      <c r="O16" s="38">
        <f t="shared" si="12"/>
        <v>0</v>
      </c>
    </row>
    <row r="17" spans="1:15" s="26" customFormat="1" ht="153" customHeight="1" thickBot="1" x14ac:dyDescent="0.3">
      <c r="A17" s="44">
        <v>4</v>
      </c>
      <c r="B17" s="92" t="s">
        <v>54</v>
      </c>
      <c r="C17" s="45"/>
      <c r="D17" s="36">
        <v>1</v>
      </c>
      <c r="E17" s="36" t="s">
        <v>50</v>
      </c>
      <c r="F17" s="3"/>
      <c r="G17" s="2"/>
      <c r="H17" s="37">
        <f t="shared" ref="H17" si="13">+ROUND(F17*G17,0)</f>
        <v>0</v>
      </c>
      <c r="I17" s="2"/>
      <c r="J17" s="37">
        <f t="shared" ref="J17" si="14">ROUND(F17*I17,0)</f>
        <v>0</v>
      </c>
      <c r="K17" s="37">
        <f t="shared" ref="K17" si="15">ROUND(F17+H17+J17,0)</f>
        <v>0</v>
      </c>
      <c r="L17" s="37">
        <f t="shared" ref="L17" si="16">ROUND(F17*D17,0)</f>
        <v>0</v>
      </c>
      <c r="M17" s="37">
        <f t="shared" ref="M17" si="17">ROUND(L17*G17,0)</f>
        <v>0</v>
      </c>
      <c r="N17" s="37">
        <f t="shared" ref="N17" si="18">ROUND(L17*I17,0)</f>
        <v>0</v>
      </c>
      <c r="O17" s="38">
        <f t="shared" ref="O17" si="19">ROUND(L17+N17+M17,0)</f>
        <v>0</v>
      </c>
    </row>
    <row r="18" spans="1:15" s="26" customFormat="1" ht="42" customHeight="1" thickBot="1" x14ac:dyDescent="0.3">
      <c r="A18" s="79" t="s">
        <v>25</v>
      </c>
      <c r="B18" s="80"/>
      <c r="C18" s="80"/>
      <c r="D18" s="80"/>
      <c r="E18" s="80"/>
      <c r="F18" s="80"/>
      <c r="G18" s="80"/>
      <c r="H18" s="80"/>
      <c r="I18" s="80"/>
      <c r="J18" s="80"/>
      <c r="K18" s="80"/>
      <c r="L18" s="52" t="s">
        <v>26</v>
      </c>
      <c r="M18" s="53"/>
      <c r="N18" s="53"/>
      <c r="O18" s="39">
        <f>SUMIF(G:G,0%,L:L)+SUMIF(G:G,"",L:L)</f>
        <v>0</v>
      </c>
    </row>
    <row r="19" spans="1:15" s="26" customFormat="1" ht="39" customHeight="1" x14ac:dyDescent="0.25">
      <c r="A19" s="58" t="s">
        <v>47</v>
      </c>
      <c r="B19" s="59"/>
      <c r="C19" s="59"/>
      <c r="D19" s="59"/>
      <c r="E19" s="59"/>
      <c r="F19" s="59"/>
      <c r="G19" s="59"/>
      <c r="H19" s="59"/>
      <c r="I19" s="59"/>
      <c r="J19" s="59"/>
      <c r="K19" s="60"/>
      <c r="L19" s="50" t="s">
        <v>27</v>
      </c>
      <c r="M19" s="51"/>
      <c r="N19" s="51"/>
      <c r="O19" s="40">
        <f>SUMIF(G:G,5%,L:L)</f>
        <v>0</v>
      </c>
    </row>
    <row r="20" spans="1:15" s="26" customFormat="1" ht="30" customHeight="1" x14ac:dyDescent="0.25">
      <c r="A20" s="61"/>
      <c r="B20" s="62"/>
      <c r="C20" s="62"/>
      <c r="D20" s="62"/>
      <c r="E20" s="62"/>
      <c r="F20" s="62"/>
      <c r="G20" s="62"/>
      <c r="H20" s="62"/>
      <c r="I20" s="62"/>
      <c r="J20" s="62"/>
      <c r="K20" s="63"/>
      <c r="L20" s="50" t="s">
        <v>28</v>
      </c>
      <c r="M20" s="51"/>
      <c r="N20" s="51"/>
      <c r="O20" s="40">
        <f>SUMIF(G:G,19%,L:L)</f>
        <v>0</v>
      </c>
    </row>
    <row r="21" spans="1:15" s="26" customFormat="1" ht="30" customHeight="1" x14ac:dyDescent="0.25">
      <c r="A21" s="61"/>
      <c r="B21" s="62"/>
      <c r="C21" s="62"/>
      <c r="D21" s="62"/>
      <c r="E21" s="62"/>
      <c r="F21" s="62"/>
      <c r="G21" s="62"/>
      <c r="H21" s="62"/>
      <c r="I21" s="62"/>
      <c r="J21" s="62"/>
      <c r="K21" s="63"/>
      <c r="L21" s="48" t="s">
        <v>21</v>
      </c>
      <c r="M21" s="49"/>
      <c r="N21" s="49"/>
      <c r="O21" s="41">
        <f>SUM(O18:O20)</f>
        <v>0</v>
      </c>
    </row>
    <row r="22" spans="1:15" s="26" customFormat="1" ht="30" customHeight="1" x14ac:dyDescent="0.25">
      <c r="A22" s="61"/>
      <c r="B22" s="62"/>
      <c r="C22" s="62"/>
      <c r="D22" s="62"/>
      <c r="E22" s="62"/>
      <c r="F22" s="62"/>
      <c r="G22" s="62"/>
      <c r="H22" s="62"/>
      <c r="I22" s="62"/>
      <c r="J22" s="62"/>
      <c r="K22" s="63"/>
      <c r="L22" s="46" t="s">
        <v>29</v>
      </c>
      <c r="M22" s="47"/>
      <c r="N22" s="47"/>
      <c r="O22" s="42">
        <f>SUMIF(G:G,5%,M:M)</f>
        <v>0</v>
      </c>
    </row>
    <row r="23" spans="1:15" s="26" customFormat="1" ht="30" customHeight="1" x14ac:dyDescent="0.25">
      <c r="A23" s="61"/>
      <c r="B23" s="62"/>
      <c r="C23" s="62"/>
      <c r="D23" s="62"/>
      <c r="E23" s="62"/>
      <c r="F23" s="62"/>
      <c r="G23" s="62"/>
      <c r="H23" s="62"/>
      <c r="I23" s="62"/>
      <c r="J23" s="62"/>
      <c r="K23" s="63"/>
      <c r="L23" s="46" t="s">
        <v>30</v>
      </c>
      <c r="M23" s="47"/>
      <c r="N23" s="47"/>
      <c r="O23" s="42">
        <f>SUMIF(G:G,19%,M:M)</f>
        <v>0</v>
      </c>
    </row>
    <row r="24" spans="1:15" s="26" customFormat="1" ht="30" customHeight="1" x14ac:dyDescent="0.25">
      <c r="A24" s="61"/>
      <c r="B24" s="62"/>
      <c r="C24" s="62"/>
      <c r="D24" s="62"/>
      <c r="E24" s="62"/>
      <c r="F24" s="62"/>
      <c r="G24" s="62"/>
      <c r="H24" s="62"/>
      <c r="I24" s="62"/>
      <c r="J24" s="62"/>
      <c r="K24" s="63"/>
      <c r="L24" s="48" t="s">
        <v>31</v>
      </c>
      <c r="M24" s="49"/>
      <c r="N24" s="49"/>
      <c r="O24" s="41">
        <f>SUM(O22:O23)</f>
        <v>0</v>
      </c>
    </row>
    <row r="25" spans="1:15" s="26" customFormat="1" ht="30" customHeight="1" x14ac:dyDescent="0.25">
      <c r="A25" s="61"/>
      <c r="B25" s="62"/>
      <c r="C25" s="62"/>
      <c r="D25" s="62"/>
      <c r="E25" s="62"/>
      <c r="F25" s="62"/>
      <c r="G25" s="62"/>
      <c r="H25" s="62"/>
      <c r="I25" s="62"/>
      <c r="J25" s="62"/>
      <c r="K25" s="63"/>
      <c r="L25" s="50" t="s">
        <v>32</v>
      </c>
      <c r="M25" s="51"/>
      <c r="N25" s="51"/>
      <c r="O25" s="40">
        <f>SUMIF(I:I,8%,N:N)</f>
        <v>0</v>
      </c>
    </row>
    <row r="26" spans="1:15" s="26" customFormat="1" ht="37.5" customHeight="1" x14ac:dyDescent="0.25">
      <c r="A26" s="61"/>
      <c r="B26" s="62"/>
      <c r="C26" s="62"/>
      <c r="D26" s="62"/>
      <c r="E26" s="62"/>
      <c r="F26" s="62"/>
      <c r="G26" s="62"/>
      <c r="H26" s="62"/>
      <c r="I26" s="62"/>
      <c r="J26" s="62"/>
      <c r="K26" s="63"/>
      <c r="L26" s="56" t="s">
        <v>33</v>
      </c>
      <c r="M26" s="57"/>
      <c r="N26" s="57"/>
      <c r="O26" s="41">
        <f>SUM(O25)</f>
        <v>0</v>
      </c>
    </row>
    <row r="27" spans="1:15" s="26" customFormat="1" ht="32.25" customHeight="1" thickBot="1" x14ac:dyDescent="0.3">
      <c r="A27" s="64"/>
      <c r="B27" s="65"/>
      <c r="C27" s="65"/>
      <c r="D27" s="65"/>
      <c r="E27" s="65"/>
      <c r="F27" s="65"/>
      <c r="G27" s="65"/>
      <c r="H27" s="65"/>
      <c r="I27" s="65"/>
      <c r="J27" s="65"/>
      <c r="K27" s="66"/>
      <c r="L27" s="54" t="s">
        <v>34</v>
      </c>
      <c r="M27" s="55"/>
      <c r="N27" s="55"/>
      <c r="O27" s="43">
        <f>+O21+O24+O26</f>
        <v>0</v>
      </c>
    </row>
    <row r="29" spans="1:15" ht="50.1" customHeight="1" thickBot="1" x14ac:dyDescent="0.3">
      <c r="B29" s="70"/>
      <c r="C29" s="70"/>
    </row>
    <row r="30" spans="1:15" x14ac:dyDescent="0.25">
      <c r="B30" s="91" t="s">
        <v>35</v>
      </c>
      <c r="C30" s="91"/>
    </row>
    <row r="31" spans="1:15" ht="15" customHeight="1" x14ac:dyDescent="0.25">
      <c r="M31" s="27"/>
      <c r="N31" s="28"/>
      <c r="O31" s="29"/>
    </row>
    <row r="32" spans="1:15" ht="15.75" customHeight="1" x14ac:dyDescent="0.25">
      <c r="M32" s="27"/>
      <c r="N32" s="28"/>
      <c r="O32" s="29"/>
    </row>
    <row r="33" spans="1:17" ht="15" customHeight="1" x14ac:dyDescent="0.25">
      <c r="A33" s="30" t="s">
        <v>36</v>
      </c>
      <c r="M33" s="27"/>
      <c r="N33" s="28"/>
      <c r="O33" s="29"/>
    </row>
    <row r="34" spans="1:17" x14ac:dyDescent="0.25">
      <c r="A34" s="90" t="s">
        <v>37</v>
      </c>
      <c r="B34" s="90"/>
      <c r="C34" s="90"/>
      <c r="D34" s="90"/>
      <c r="E34" s="90"/>
      <c r="F34" s="90"/>
      <c r="G34" s="90"/>
      <c r="H34" s="90"/>
      <c r="I34" s="90"/>
      <c r="J34" s="90"/>
      <c r="K34" s="90"/>
      <c r="L34" s="90"/>
      <c r="M34" s="90"/>
      <c r="N34" s="90"/>
      <c r="O34" s="90"/>
      <c r="P34" s="12"/>
      <c r="Q34" s="12"/>
    </row>
    <row r="35" spans="1:17" ht="15" customHeight="1" x14ac:dyDescent="0.25">
      <c r="A35" s="89" t="s">
        <v>38</v>
      </c>
      <c r="B35" s="89"/>
      <c r="C35" s="89"/>
      <c r="D35" s="89"/>
      <c r="E35" s="89"/>
      <c r="F35" s="89"/>
      <c r="G35" s="89"/>
      <c r="H35" s="89"/>
      <c r="I35" s="89"/>
      <c r="J35" s="89"/>
      <c r="K35" s="89"/>
      <c r="L35" s="89"/>
      <c r="M35" s="89"/>
      <c r="N35" s="89"/>
      <c r="O35" s="89"/>
      <c r="P35" s="31"/>
      <c r="Q35" s="31"/>
    </row>
    <row r="36" spans="1:17" x14ac:dyDescent="0.25">
      <c r="A36" s="88" t="s">
        <v>39</v>
      </c>
      <c r="B36" s="88"/>
      <c r="C36" s="88"/>
      <c r="D36" s="88"/>
      <c r="E36" s="88"/>
      <c r="F36" s="88"/>
      <c r="G36" s="88"/>
      <c r="H36" s="88"/>
      <c r="I36" s="88"/>
      <c r="J36" s="88"/>
      <c r="K36" s="88"/>
      <c r="L36" s="88"/>
      <c r="M36" s="88"/>
      <c r="N36" s="88"/>
      <c r="O36" s="88"/>
      <c r="P36" s="15"/>
      <c r="Q36" s="15"/>
    </row>
    <row r="37" spans="1:17" x14ac:dyDescent="0.25">
      <c r="A37" s="88" t="s">
        <v>40</v>
      </c>
      <c r="B37" s="88"/>
      <c r="C37" s="88"/>
      <c r="D37" s="88"/>
      <c r="E37" s="88"/>
      <c r="F37" s="88"/>
      <c r="G37" s="88"/>
      <c r="H37" s="88"/>
      <c r="I37" s="88"/>
      <c r="J37" s="88"/>
      <c r="K37" s="88"/>
      <c r="L37" s="88"/>
      <c r="M37" s="88"/>
      <c r="N37" s="88"/>
      <c r="O37" s="88"/>
      <c r="P37" s="15"/>
      <c r="Q37" s="15"/>
    </row>
    <row r="38" spans="1:17" x14ac:dyDescent="0.25">
      <c r="K38" s="12"/>
      <c r="L38" s="12"/>
      <c r="M38" s="12"/>
      <c r="N38" s="12"/>
    </row>
    <row r="80" spans="11:15" s="12" customFormat="1" x14ac:dyDescent="0.25">
      <c r="K80" s="14"/>
      <c r="L80" s="14"/>
      <c r="M80" s="14"/>
      <c r="N80" s="14"/>
      <c r="O80" s="14"/>
    </row>
    <row r="81" spans="11:15" s="12" customFormat="1" x14ac:dyDescent="0.25">
      <c r="K81" s="14"/>
      <c r="L81" s="14"/>
      <c r="M81" s="14"/>
      <c r="N81" s="14"/>
      <c r="O81" s="14"/>
    </row>
    <row r="82" spans="11:15" s="12" customFormat="1" x14ac:dyDescent="0.25">
      <c r="K82" s="14"/>
      <c r="L82" s="14"/>
      <c r="M82" s="14"/>
      <c r="N82" s="14"/>
      <c r="O82" s="14"/>
    </row>
    <row r="83" spans="11:15" s="12" customFormat="1" x14ac:dyDescent="0.25">
      <c r="K83" s="14"/>
      <c r="L83" s="14"/>
      <c r="M83" s="14"/>
      <c r="N83" s="14"/>
      <c r="O83" s="14"/>
    </row>
  </sheetData>
  <sheetProtection algorithmName="SHA-512" hashValue="yWYdAFopBsGp0x/fxuh5QUTl7grOQt9lGspv+Nbk/na+LMSAgRONsFVF+2Rm2O3fmY8f6S3+FfQoawJOUlafrA==" saltValue="xvwas+HSIdrYA/RfZapFlQ=="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41</v>
      </c>
      <c r="F6" s="8" t="s">
        <v>42</v>
      </c>
    </row>
    <row r="7" spans="2:6" x14ac:dyDescent="0.25">
      <c r="B7" s="1" t="s">
        <v>43</v>
      </c>
      <c r="D7" s="6">
        <v>0</v>
      </c>
      <c r="F7" s="9">
        <v>0.08</v>
      </c>
    </row>
    <row r="8" spans="2:6" x14ac:dyDescent="0.25">
      <c r="B8" s="1" t="s">
        <v>44</v>
      </c>
      <c r="D8" s="6">
        <v>0.05</v>
      </c>
      <c r="F8" s="10">
        <v>0</v>
      </c>
    </row>
    <row r="9" spans="2:6" x14ac:dyDescent="0.25">
      <c r="B9" s="1" t="s">
        <v>45</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purl.org/dc/elements/1.1/"/>
    <ds:schemaRef ds:uri="39f7a895-868e-4739-ab10-589c64175fbd"/>
    <ds:schemaRef ds:uri="http://schemas.openxmlformats.org/package/2006/metadata/core-properties"/>
    <ds:schemaRef ds:uri="http://purl.org/dc/dcmitype/"/>
    <ds:schemaRef ds:uri="http://www.w3.org/XML/1998/namespace"/>
    <ds:schemaRef ds:uri="http://purl.org/dc/terms/"/>
    <ds:schemaRef ds:uri="http://schemas.microsoft.com/office/2006/documentManagement/types"/>
    <ds:schemaRef ds:uri="http://schemas.microsoft.com/office/infopath/2007/PartnerControls"/>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2024-05-06T14:45:43Z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