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13 APOYO L. BIENESTAR SOCIAL\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c r="J15" i="7"/>
  <c r="L15" i="7"/>
  <c r="M15" i="7" s="1"/>
  <c r="O21" i="7" s="1"/>
  <c r="O18" i="7"/>
  <c r="O17" i="7"/>
  <c r="L14" i="7"/>
  <c r="M14" i="7" s="1"/>
  <c r="J14" i="7"/>
  <c r="H14" i="7"/>
  <c r="K15" i="7" l="1"/>
  <c r="N15" i="7"/>
  <c r="O15" i="7" s="1"/>
  <c r="O16" i="7"/>
  <c r="O19" i="7" s="1"/>
  <c r="K14" i="7"/>
  <c r="O22" i="7"/>
  <c r="N14" i="7"/>
  <c r="O14" i="7" s="1"/>
  <c r="O23" i="7" l="1"/>
  <c r="O24"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<sst xmlns="http://schemas.openxmlformats.org/spreadsheetml/2006/main" count="56" uniqueCount="53">
  <si>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</si>
  <si>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</si>
  <si>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</si>
  <si>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</si>
  <si>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</si>
  <si>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</si>
  <si>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</si>
  <si>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</si>
  <si>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</si>
  <si>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</si>
  <si>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</si>
  <si>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</si>
  <si>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</si>
  <si>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</si>
  <si>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</si>
  <si>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</si>
  <si>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</si>
  <si>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</si>
  <si>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</si>
  <si>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</si>
  <si>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</si>
  <si>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</si>
  <si>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</si>
  <si>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</si>
  <si>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</si>
  <si>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</si>
  <si>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</si>
  <si>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</si>
  <si>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</si>
  <si>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</si>
  <si>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</si>
  <si>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</si>
  <si>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</si>
  <si>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</si>
  <si>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</si>
  <si>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</si>
  <si>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</si>
  <si>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</si>
  <si>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</si>
  <si>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</si>
  <si>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</si>
  <si>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</si>
  <si>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</si>
  <si>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</si>
  <si>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</si>
  <si>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</si>
  <si>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</si>
  <si>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</si>
  <si>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</si>
  <si>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</si>
  <si>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</si>
  <si>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ALMUERZO Sopa o crema de 200cc Una porción de proteína (125gr.) Hortalizas y verduras (60 gr.) Cereal (arroz o pasta – 35 gr.) Raíz, tubérculo o plátano (60 gr.) Leguminosas (25 gr.) Jugo de fruta natural. Fruta 60 gr. (300 .c.c.) Azúcar (14 gr.) Grasas y aceites (10 gr.)</t>
  </si>
  <si>
    <t>REFRIGERIO Opción 1. Pastel de pollo 400 gr. + jugo natural de 12 Oz. Opción 2. Sándwich de jamón, queso, lechuga y tomate 400 gr. + jugo natural de 12 Oz. Opción 3. Palito de queso 250 gr. + jugo natural de 12 Oz. Incluye empaque por refrigerio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</si>
</sst>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1" fillId="35" borderId="1" xfId="0" applyFont="1" applyFill="1" applyBorder="1" applyAlignment="1" applyProtection="1">
      <alignment horizontal="left"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topLeftCell="A7"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5" t="s">
        <v>4</v>
      </c>
    </row>
    <row r="8" spans="1:15" ht="9.9499999999999993" customHeight="1" x14ac:dyDescent="0.25">
      <c r="A8" s="1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7"/>
      <c r="E10" s="18"/>
      <c r="F10" s="18"/>
      <c r="M10" s="18"/>
      <c r="N10" s="12"/>
    </row>
    <row r="11" spans="1:15" ht="30" customHeight="1" x14ac:dyDescent="0.25">
      <c r="A11" s="77"/>
      <c r="B11" s="78"/>
      <c r="D11" s="58" t="s">
        <v>8</v>
      </c>
      <c r="E11" s="59"/>
      <c r="F11" s="60"/>
      <c r="G11" s="61"/>
      <c r="H11" s="61"/>
      <c r="I11" s="62"/>
      <c r="K11" s="58" t="s">
        <v>9</v>
      </c>
      <c r="L11" s="59"/>
      <c r="M11" s="54"/>
      <c r="N11" s="55"/>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103.5" customHeight="1" x14ac:dyDescent="0.25">
      <c r="A14" s="44">
        <v>1</v>
      </c>
      <c r="B14" s="45" t="s">
        <v>52</v>
      </c>
      <c r="C14" s="46"/>
      <c r="D14" s="36">
        <v>1</v>
      </c>
      <c r="E14" s="36" t="s">
        <v>50</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96" customHeight="1" thickBot="1" x14ac:dyDescent="0.3">
      <c r="A15" s="44">
        <v>2</v>
      </c>
      <c r="B15" s="45" t="s">
        <v>51</v>
      </c>
      <c r="C15" s="46"/>
      <c r="D15" s="36">
        <v>1</v>
      </c>
      <c r="E15" s="36" t="s">
        <v>50</v>
      </c>
      <c r="F15" s="3"/>
      <c r="G15" s="2"/>
      <c r="H15" s="37">
        <f t="shared" ref="H15" si="6">+ROUND(F15*G15,0)</f>
        <v>0</v>
      </c>
      <c r="I15" s="2"/>
      <c r="J15" s="37">
        <f t="shared" ref="J15" si="7">ROUND(F15*I15,0)</f>
        <v>0</v>
      </c>
      <c r="K15" s="37">
        <f t="shared" ref="K15" si="8">ROUND(F15+H15+J15,0)</f>
        <v>0</v>
      </c>
      <c r="L15" s="37">
        <f t="shared" ref="L15" si="9">ROUND(F15*D15,0)</f>
        <v>0</v>
      </c>
      <c r="M15" s="37">
        <f t="shared" ref="M15" si="10">ROUND(L15*G15,0)</f>
        <v>0</v>
      </c>
      <c r="N15" s="37">
        <f t="shared" ref="N15" si="11">ROUND(L15*I15,0)</f>
        <v>0</v>
      </c>
      <c r="O15" s="38">
        <f t="shared" ref="O15" si="12">ROUND(L15+N15+M15,0)</f>
        <v>0</v>
      </c>
    </row>
    <row r="16" spans="1:15" s="26" customFormat="1" ht="42" customHeight="1" thickBot="1" x14ac:dyDescent="0.3">
      <c r="A16" s="79" t="s">
        <v>25</v>
      </c>
      <c r="B16" s="80"/>
      <c r="C16" s="80"/>
      <c r="D16" s="80"/>
      <c r="E16" s="80"/>
      <c r="F16" s="80"/>
      <c r="G16" s="80"/>
      <c r="H16" s="80"/>
      <c r="I16" s="80"/>
      <c r="J16" s="80"/>
      <c r="K16" s="80"/>
      <c r="L16" s="91" t="s">
        <v>26</v>
      </c>
      <c r="M16" s="92"/>
      <c r="N16" s="92"/>
      <c r="O16" s="39">
        <f>SUMIF(G:G,0%,L:L)+SUMIF(G:G,"",L:L)</f>
        <v>0</v>
      </c>
    </row>
    <row r="17" spans="1:17" s="26" customFormat="1" ht="39" customHeight="1" x14ac:dyDescent="0.25">
      <c r="A17" s="63" t="s">
        <v>47</v>
      </c>
      <c r="B17" s="64"/>
      <c r="C17" s="64"/>
      <c r="D17" s="64"/>
      <c r="E17" s="64"/>
      <c r="F17" s="64"/>
      <c r="G17" s="64"/>
      <c r="H17" s="64"/>
      <c r="I17" s="64"/>
      <c r="J17" s="64"/>
      <c r="K17" s="65"/>
      <c r="L17" s="85" t="s">
        <v>27</v>
      </c>
      <c r="M17" s="86"/>
      <c r="N17" s="86"/>
      <c r="O17" s="40">
        <f>SUMIF(G:G,5%,L:L)</f>
        <v>0</v>
      </c>
    </row>
    <row r="18" spans="1:17" s="26" customFormat="1" ht="30" customHeight="1" x14ac:dyDescent="0.25">
      <c r="A18" s="66"/>
      <c r="B18" s="67"/>
      <c r="C18" s="67"/>
      <c r="D18" s="67"/>
      <c r="E18" s="67"/>
      <c r="F18" s="67"/>
      <c r="G18" s="67"/>
      <c r="H18" s="67"/>
      <c r="I18" s="67"/>
      <c r="J18" s="67"/>
      <c r="K18" s="68"/>
      <c r="L18" s="85" t="s">
        <v>28</v>
      </c>
      <c r="M18" s="86"/>
      <c r="N18" s="86"/>
      <c r="O18" s="40">
        <f>SUMIF(G:G,19%,L:L)</f>
        <v>0</v>
      </c>
    </row>
    <row r="19" spans="1:17" s="26" customFormat="1" ht="30" customHeight="1" x14ac:dyDescent="0.25">
      <c r="A19" s="66"/>
      <c r="B19" s="67"/>
      <c r="C19" s="67"/>
      <c r="D19" s="67"/>
      <c r="E19" s="67"/>
      <c r="F19" s="67"/>
      <c r="G19" s="67"/>
      <c r="H19" s="67"/>
      <c r="I19" s="67"/>
      <c r="J19" s="67"/>
      <c r="K19" s="68"/>
      <c r="L19" s="87" t="s">
        <v>21</v>
      </c>
      <c r="M19" s="88"/>
      <c r="N19" s="88"/>
      <c r="O19" s="41">
        <f>SUM(O16:O18)</f>
        <v>0</v>
      </c>
    </row>
    <row r="20" spans="1:17" s="26" customFormat="1" ht="30" customHeight="1" x14ac:dyDescent="0.25">
      <c r="A20" s="66"/>
      <c r="B20" s="67"/>
      <c r="C20" s="67"/>
      <c r="D20" s="67"/>
      <c r="E20" s="67"/>
      <c r="F20" s="67"/>
      <c r="G20" s="67"/>
      <c r="H20" s="67"/>
      <c r="I20" s="67"/>
      <c r="J20" s="67"/>
      <c r="K20" s="68"/>
      <c r="L20" s="89" t="s">
        <v>29</v>
      </c>
      <c r="M20" s="90"/>
      <c r="N20" s="90"/>
      <c r="O20" s="42">
        <f>SUMIF(G:G,5%,M:M)</f>
        <v>0</v>
      </c>
    </row>
    <row r="21" spans="1:17" s="26" customFormat="1" ht="30" customHeight="1" x14ac:dyDescent="0.25">
      <c r="A21" s="66"/>
      <c r="B21" s="67"/>
      <c r="C21" s="67"/>
      <c r="D21" s="67"/>
      <c r="E21" s="67"/>
      <c r="F21" s="67"/>
      <c r="G21" s="67"/>
      <c r="H21" s="67"/>
      <c r="I21" s="67"/>
      <c r="J21" s="67"/>
      <c r="K21" s="68"/>
      <c r="L21" s="89" t="s">
        <v>30</v>
      </c>
      <c r="M21" s="90"/>
      <c r="N21" s="90"/>
      <c r="O21" s="42">
        <f>SUMIF(G:G,19%,M:M)</f>
        <v>0</v>
      </c>
    </row>
    <row r="22" spans="1:17" s="26" customFormat="1" ht="30" customHeight="1" x14ac:dyDescent="0.25">
      <c r="A22" s="66"/>
      <c r="B22" s="67"/>
      <c r="C22" s="67"/>
      <c r="D22" s="67"/>
      <c r="E22" s="67"/>
      <c r="F22" s="67"/>
      <c r="G22" s="67"/>
      <c r="H22" s="67"/>
      <c r="I22" s="67"/>
      <c r="J22" s="67"/>
      <c r="K22" s="68"/>
      <c r="L22" s="87" t="s">
        <v>31</v>
      </c>
      <c r="M22" s="88"/>
      <c r="N22" s="88"/>
      <c r="O22" s="41">
        <f>SUM(O20:O21)</f>
        <v>0</v>
      </c>
    </row>
    <row r="23" spans="1:17" s="26" customFormat="1" ht="30" customHeight="1" x14ac:dyDescent="0.25">
      <c r="A23" s="66"/>
      <c r="B23" s="67"/>
      <c r="C23" s="67"/>
      <c r="D23" s="67"/>
      <c r="E23" s="67"/>
      <c r="F23" s="67"/>
      <c r="G23" s="67"/>
      <c r="H23" s="67"/>
      <c r="I23" s="67"/>
      <c r="J23" s="67"/>
      <c r="K23" s="68"/>
      <c r="L23" s="85" t="s">
        <v>32</v>
      </c>
      <c r="M23" s="86"/>
      <c r="N23" s="86"/>
      <c r="O23" s="40">
        <f>SUMIF(I:I,8%,N:N)</f>
        <v>0</v>
      </c>
    </row>
    <row r="24" spans="1:17" s="26" customFormat="1" ht="37.5" customHeight="1" x14ac:dyDescent="0.25">
      <c r="A24" s="66"/>
      <c r="B24" s="67"/>
      <c r="C24" s="67"/>
      <c r="D24" s="67"/>
      <c r="E24" s="67"/>
      <c r="F24" s="67"/>
      <c r="G24" s="67"/>
      <c r="H24" s="67"/>
      <c r="I24" s="67"/>
      <c r="J24" s="67"/>
      <c r="K24" s="68"/>
      <c r="L24" s="83" t="s">
        <v>33</v>
      </c>
      <c r="M24" s="84"/>
      <c r="N24" s="84"/>
      <c r="O24" s="41">
        <f>SUM(O23)</f>
        <v>0</v>
      </c>
    </row>
    <row r="25" spans="1:17" s="26" customFormat="1" ht="32.25" customHeight="1" thickBot="1" x14ac:dyDescent="0.3">
      <c r="A25" s="69"/>
      <c r="B25" s="70"/>
      <c r="C25" s="70"/>
      <c r="D25" s="70"/>
      <c r="E25" s="70"/>
      <c r="F25" s="70"/>
      <c r="G25" s="70"/>
      <c r="H25" s="70"/>
      <c r="I25" s="70"/>
      <c r="J25" s="70"/>
      <c r="K25" s="71"/>
      <c r="L25" s="81" t="s">
        <v>34</v>
      </c>
      <c r="M25" s="82"/>
      <c r="N25" s="82"/>
      <c r="O25" s="43">
        <f>+O19+O22+O24</f>
        <v>0</v>
      </c>
    </row>
    <row r="27" spans="1:17" ht="50.1" customHeight="1" thickBot="1" x14ac:dyDescent="0.3">
      <c r="B27" s="72"/>
      <c r="C27" s="72"/>
    </row>
    <row r="28" spans="1:17" x14ac:dyDescent="0.25">
      <c r="B28" s="50" t="s">
        <v>35</v>
      </c>
      <c r="C28" s="50"/>
    </row>
    <row r="29" spans="1:17" ht="15" customHeight="1" x14ac:dyDescent="0.25">
      <c r="M29" s="27"/>
      <c r="N29" s="28"/>
      <c r="O29" s="29"/>
    </row>
    <row r="30" spans="1:17" ht="15.75" customHeight="1" x14ac:dyDescent="0.25">
      <c r="M30" s="27"/>
      <c r="N30" s="28"/>
      <c r="O30" s="29"/>
    </row>
    <row r="31" spans="1:17" ht="15" customHeight="1" x14ac:dyDescent="0.25">
      <c r="A31" s="30" t="s">
        <v>36</v>
      </c>
      <c r="M31" s="27"/>
      <c r="N31" s="28"/>
      <c r="O31" s="29"/>
    </row>
    <row r="32" spans="1:17" x14ac:dyDescent="0.25">
      <c r="A32" s="49" t="s">
        <v>37</v>
      </c>
      <c r="B32" s="49"/>
      <c r="C32" s="49"/>
      <c r="D32" s="49"/>
      <c r="E32" s="49"/>
      <c r="F32" s="49"/>
      <c r="G32" s="49"/>
      <c r="H32" s="49"/>
      <c r="I32" s="49"/>
      <c r="J32" s="49"/>
      <c r="K32" s="49"/>
      <c r="L32" s="49"/>
      <c r="M32" s="49"/>
      <c r="N32" s="49"/>
      <c r="O32" s="49"/>
      <c r="P32" s="12"/>
      <c r="Q32" s="12"/>
    </row>
    <row r="33" spans="1:17" ht="15" customHeight="1" x14ac:dyDescent="0.25">
      <c r="A33" s="48" t="s">
        <v>38</v>
      </c>
      <c r="B33" s="48"/>
      <c r="C33" s="48"/>
      <c r="D33" s="48"/>
      <c r="E33" s="48"/>
      <c r="F33" s="48"/>
      <c r="G33" s="48"/>
      <c r="H33" s="48"/>
      <c r="I33" s="48"/>
      <c r="J33" s="48"/>
      <c r="K33" s="48"/>
      <c r="L33" s="48"/>
      <c r="M33" s="48"/>
      <c r="N33" s="48"/>
      <c r="O33" s="48"/>
      <c r="P33" s="31"/>
      <c r="Q33" s="31"/>
    </row>
    <row r="34" spans="1:17" x14ac:dyDescent="0.25">
      <c r="A34" s="47" t="s">
        <v>39</v>
      </c>
      <c r="B34" s="47"/>
      <c r="C34" s="47"/>
      <c r="D34" s="47"/>
      <c r="E34" s="47"/>
      <c r="F34" s="47"/>
      <c r="G34" s="47"/>
      <c r="H34" s="47"/>
      <c r="I34" s="47"/>
      <c r="J34" s="47"/>
      <c r="K34" s="47"/>
      <c r="L34" s="47"/>
      <c r="M34" s="47"/>
      <c r="N34" s="47"/>
      <c r="O34" s="47"/>
      <c r="P34" s="15"/>
      <c r="Q34" s="15"/>
    </row>
    <row r="35" spans="1:17" x14ac:dyDescent="0.25">
      <c r="A35" s="47" t="s">
        <v>40</v>
      </c>
      <c r="B35" s="47"/>
      <c r="C35" s="47"/>
      <c r="D35" s="47"/>
      <c r="E35" s="47"/>
      <c r="F35" s="47"/>
      <c r="G35" s="47"/>
      <c r="H35" s="47"/>
      <c r="I35" s="47"/>
      <c r="J35" s="47"/>
      <c r="K35" s="47"/>
      <c r="L35" s="47"/>
      <c r="M35" s="47"/>
      <c r="N35" s="47"/>
      <c r="O35" s="47"/>
      <c r="P35" s="15"/>
      <c r="Q35" s="15"/>
    </row>
    <row r="36" spans="1:17" x14ac:dyDescent="0.25">
      <c r="K36" s="12"/>
      <c r="L36" s="12"/>
      <c r="M36" s="12"/>
      <c r="N36" s="12"/>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row r="81" spans="11:15" s="12" customFormat="1" x14ac:dyDescent="0.25">
      <c r="K81" s="14"/>
      <c r="L81" s="14"/>
      <c r="M81" s="14"/>
      <c r="N81" s="14"/>
      <c r="O81" s="14"/>
    </row>
  </sheetData>
  <sheetProtection algorithmName="SHA-512" hashValue="2Z2kIN9Pt1VZRQp/4TCQwTmgSn6vGkHYpL6S7Q23LNliphVQaHrN8trLGiSg/l/tEU1zFy/uSlJn/sW3bVZVew==" saltValue="j7PJhJjJ2Wy7VnNZM5yxb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39f7a895-868e-4739-ab10-589c64175fbd"/>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2024-04-22T15:24:27Z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