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12 ASEO Y CAFETERIA\ANEXOS\"/>
    </mc:Choice>
  </mc:AlternateContent>
  <bookViews>
    <workbookView xWindow="0" yWindow="0" windowWidth="15360" windowHeight="7605"/>
  </bookViews>
  <sheets>
    <sheet name="ASEO Y CAFETERIA" sheetId="1" r:id="rId1"/>
    <sheet name="Hoja1" sheetId="2" state="hidden" r:id="rId2"/>
  </sheets>
  <definedNames>
    <definedName name="_xlnm.Print_Area" localSheetId="0">'ASEO Y CAFETERIA'!$A$1:$H$91</definedName>
  </definedNames>
  <calcPr calcId="162913"/>
</workbook>
</file>

<file path=xl/calcChain.xml><?xml version="1.0" encoding="utf-8"?>
<calcChain xmlns="http://schemas.openxmlformats.org/spreadsheetml/2006/main">
  <c r="F78" i="1" l="1"/>
  <c r="F76" i="1"/>
  <c r="F64" i="1"/>
  <c r="F30" i="1"/>
  <c r="F28" i="1"/>
  <c r="F77" i="1"/>
  <c r="F75" i="1"/>
  <c r="F74" i="1"/>
  <c r="F73" i="1"/>
  <c r="F72" i="1"/>
  <c r="F71" i="1"/>
  <c r="F70" i="1"/>
  <c r="F69" i="1"/>
  <c r="F68" i="1"/>
  <c r="F67" i="1"/>
  <c r="F66" i="1"/>
  <c r="F65"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29" i="1"/>
  <c r="F27" i="1"/>
  <c r="F26"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F25" i="1"/>
  <c r="F24" i="1"/>
  <c r="P54" i="1" l="1"/>
  <c r="N54" i="1"/>
  <c r="H54" i="1"/>
  <c r="L54" i="1"/>
  <c r="J54" i="1"/>
  <c r="H42" i="1"/>
  <c r="N42" i="1"/>
  <c r="L42" i="1"/>
  <c r="J42" i="1"/>
  <c r="P42" i="1"/>
  <c r="N73" i="1"/>
  <c r="J73" i="1"/>
  <c r="P73" i="1"/>
  <c r="L73" i="1"/>
  <c r="H73" i="1"/>
  <c r="J71" i="1"/>
  <c r="P71" i="1"/>
  <c r="H71" i="1"/>
  <c r="N71" i="1"/>
  <c r="L71" i="1"/>
  <c r="P67" i="1"/>
  <c r="L67" i="1"/>
  <c r="N67" i="1"/>
  <c r="H67" i="1"/>
  <c r="J67" i="1"/>
  <c r="P63" i="1"/>
  <c r="L63" i="1"/>
  <c r="H63" i="1"/>
  <c r="N63" i="1"/>
  <c r="J63" i="1"/>
  <c r="L59" i="1"/>
  <c r="N59" i="1"/>
  <c r="J59" i="1"/>
  <c r="H59" i="1"/>
  <c r="P59" i="1"/>
  <c r="P57" i="1"/>
  <c r="L57" i="1"/>
  <c r="H57" i="1"/>
  <c r="J57" i="1"/>
  <c r="N57" i="1"/>
  <c r="N52" i="1"/>
  <c r="L52" i="1"/>
  <c r="J52" i="1"/>
  <c r="H52" i="1"/>
  <c r="P52" i="1"/>
  <c r="H50" i="1"/>
  <c r="N50" i="1"/>
  <c r="L50" i="1"/>
  <c r="J50" i="1"/>
  <c r="P50" i="1"/>
  <c r="L46" i="1"/>
  <c r="J46" i="1"/>
  <c r="P46" i="1"/>
  <c r="H46" i="1"/>
  <c r="N46" i="1"/>
  <c r="N44" i="1"/>
  <c r="H44" i="1"/>
  <c r="J44" i="1"/>
  <c r="L44" i="1"/>
  <c r="P44" i="1"/>
  <c r="P38" i="1"/>
  <c r="L38" i="1"/>
  <c r="N38" i="1"/>
  <c r="H38" i="1"/>
  <c r="J38" i="1"/>
  <c r="H36" i="1"/>
  <c r="J36" i="1"/>
  <c r="N36" i="1"/>
  <c r="P36" i="1"/>
  <c r="L36" i="1"/>
  <c r="P32" i="1"/>
  <c r="L32" i="1"/>
  <c r="N32" i="1"/>
  <c r="H32" i="1"/>
  <c r="J32" i="1"/>
  <c r="J30" i="1"/>
  <c r="H30" i="1"/>
  <c r="L30" i="1"/>
  <c r="N30" i="1"/>
  <c r="P30" i="1"/>
  <c r="E54" i="1"/>
  <c r="E42" i="1"/>
  <c r="E71" i="1"/>
  <c r="E63" i="1"/>
  <c r="E57" i="1"/>
  <c r="E50" i="1"/>
  <c r="E44" i="1"/>
  <c r="E36" i="1"/>
  <c r="E30" i="1"/>
  <c r="P66" i="1"/>
  <c r="N66" i="1"/>
  <c r="L66" i="1"/>
  <c r="J66" i="1"/>
  <c r="H66" i="1"/>
  <c r="J77" i="1"/>
  <c r="L77" i="1"/>
  <c r="N77" i="1"/>
  <c r="H77" i="1"/>
  <c r="P77" i="1"/>
  <c r="J69" i="1"/>
  <c r="L69" i="1"/>
  <c r="N69" i="1"/>
  <c r="H69" i="1"/>
  <c r="P69" i="1"/>
  <c r="P61" i="1"/>
  <c r="N61" i="1"/>
  <c r="J61" i="1"/>
  <c r="H61" i="1"/>
  <c r="L61" i="1"/>
  <c r="P55" i="1"/>
  <c r="N55" i="1"/>
  <c r="J55" i="1"/>
  <c r="H55" i="1"/>
  <c r="L55" i="1"/>
  <c r="N48" i="1"/>
  <c r="J48" i="1"/>
  <c r="P48" i="1"/>
  <c r="H48" i="1"/>
  <c r="L48" i="1"/>
  <c r="L40" i="1"/>
  <c r="N40" i="1"/>
  <c r="P40" i="1"/>
  <c r="H40" i="1"/>
  <c r="J40" i="1"/>
  <c r="J34" i="1"/>
  <c r="L34" i="1"/>
  <c r="N34" i="1"/>
  <c r="H34" i="1"/>
  <c r="P34" i="1"/>
  <c r="N27" i="1"/>
  <c r="J27" i="1"/>
  <c r="P27" i="1"/>
  <c r="L27" i="1"/>
  <c r="H27" i="1"/>
  <c r="E73" i="1"/>
  <c r="E67" i="1"/>
  <c r="E59" i="1"/>
  <c r="E52" i="1"/>
  <c r="E46" i="1"/>
  <c r="E38" i="1"/>
  <c r="E32" i="1"/>
  <c r="E40" i="1"/>
  <c r="N65" i="1"/>
  <c r="J65" i="1"/>
  <c r="P65" i="1"/>
  <c r="L65" i="1"/>
  <c r="H65" i="1"/>
  <c r="H62" i="1"/>
  <c r="P62" i="1"/>
  <c r="J62" i="1"/>
  <c r="N62" i="1"/>
  <c r="L62" i="1"/>
  <c r="P58" i="1"/>
  <c r="N58" i="1"/>
  <c r="L58" i="1"/>
  <c r="J58" i="1"/>
  <c r="H58" i="1"/>
  <c r="H56" i="1"/>
  <c r="P56" i="1"/>
  <c r="J56" i="1"/>
  <c r="L56" i="1"/>
  <c r="N56" i="1"/>
  <c r="P74" i="1"/>
  <c r="N74" i="1"/>
  <c r="L74" i="1"/>
  <c r="J74" i="1"/>
  <c r="H74" i="1"/>
  <c r="P64" i="1"/>
  <c r="H64" i="1"/>
  <c r="J64" i="1"/>
  <c r="N64" i="1"/>
  <c r="L64" i="1"/>
  <c r="H76" i="1"/>
  <c r="J76" i="1"/>
  <c r="P76" i="1"/>
  <c r="N76" i="1"/>
  <c r="L76" i="1"/>
  <c r="P70" i="1"/>
  <c r="N70" i="1"/>
  <c r="L70" i="1"/>
  <c r="J70" i="1"/>
  <c r="H70" i="1"/>
  <c r="H68" i="1"/>
  <c r="P68" i="1"/>
  <c r="J68" i="1"/>
  <c r="N68" i="1"/>
  <c r="L68" i="1"/>
  <c r="P37" i="1"/>
  <c r="N37" i="1"/>
  <c r="L37" i="1"/>
  <c r="J37" i="1"/>
  <c r="H37" i="1"/>
  <c r="H35" i="1"/>
  <c r="P35" i="1"/>
  <c r="J35" i="1"/>
  <c r="L35" i="1"/>
  <c r="N35" i="1"/>
  <c r="P31" i="1"/>
  <c r="L31" i="1"/>
  <c r="N31" i="1"/>
  <c r="J31" i="1"/>
  <c r="H31" i="1"/>
  <c r="H78" i="1"/>
  <c r="P78" i="1"/>
  <c r="J78" i="1"/>
  <c r="N78" i="1"/>
  <c r="L78" i="1"/>
  <c r="P51" i="1"/>
  <c r="L51" i="1"/>
  <c r="N51" i="1"/>
  <c r="J51" i="1"/>
  <c r="H51" i="1"/>
  <c r="H49" i="1"/>
  <c r="P49" i="1"/>
  <c r="J49" i="1"/>
  <c r="L49" i="1"/>
  <c r="N49" i="1"/>
  <c r="P45" i="1"/>
  <c r="N45" i="1"/>
  <c r="L45" i="1"/>
  <c r="Q45" i="1" s="1"/>
  <c r="J45" i="1"/>
  <c r="H45" i="1"/>
  <c r="P43" i="1"/>
  <c r="H43" i="1"/>
  <c r="J43" i="1"/>
  <c r="L43" i="1"/>
  <c r="N43" i="1"/>
  <c r="H53" i="1"/>
  <c r="P53" i="1"/>
  <c r="L53" i="1"/>
  <c r="N53" i="1"/>
  <c r="J53" i="1"/>
  <c r="Q53" i="1" s="1"/>
  <c r="H28" i="1"/>
  <c r="P28" i="1"/>
  <c r="N28" i="1"/>
  <c r="L28" i="1"/>
  <c r="J28" i="1"/>
  <c r="Q28" i="1" s="1"/>
  <c r="P24" i="1"/>
  <c r="L24" i="1"/>
  <c r="N24" i="1"/>
  <c r="J24" i="1"/>
  <c r="H24" i="1"/>
  <c r="E78" i="1"/>
  <c r="E43" i="1"/>
  <c r="E53" i="1"/>
  <c r="N29" i="1"/>
  <c r="P29" i="1"/>
  <c r="L29" i="1"/>
  <c r="J29" i="1"/>
  <c r="H29" i="1"/>
  <c r="E35" i="1"/>
  <c r="E28" i="1"/>
  <c r="N39" i="1"/>
  <c r="H39" i="1"/>
  <c r="P39" i="1"/>
  <c r="L39" i="1"/>
  <c r="J39" i="1"/>
  <c r="N41" i="1"/>
  <c r="P41" i="1"/>
  <c r="L41" i="1"/>
  <c r="J41" i="1"/>
  <c r="Q41" i="1" s="1"/>
  <c r="H41" i="1"/>
  <c r="E62" i="1"/>
  <c r="E56" i="1"/>
  <c r="E64" i="1"/>
  <c r="E76" i="1"/>
  <c r="E68" i="1"/>
  <c r="E49" i="1"/>
  <c r="N72" i="1"/>
  <c r="P72" i="1"/>
  <c r="L72" i="1"/>
  <c r="J72" i="1"/>
  <c r="H72" i="1"/>
  <c r="N26" i="1"/>
  <c r="P26" i="1"/>
  <c r="H26" i="1"/>
  <c r="L26" i="1"/>
  <c r="J26" i="1"/>
  <c r="L25" i="1"/>
  <c r="J25" i="1"/>
  <c r="Q25" i="1" s="1"/>
  <c r="P25" i="1"/>
  <c r="N25" i="1"/>
  <c r="H25" i="1"/>
  <c r="N60" i="1"/>
  <c r="P60" i="1"/>
  <c r="L60" i="1"/>
  <c r="J60" i="1"/>
  <c r="H60" i="1"/>
  <c r="H33" i="1"/>
  <c r="P33" i="1"/>
  <c r="N33" i="1"/>
  <c r="L33" i="1"/>
  <c r="J33" i="1"/>
  <c r="P47" i="1"/>
  <c r="N47" i="1"/>
  <c r="L47" i="1"/>
  <c r="J47" i="1"/>
  <c r="H47" i="1"/>
  <c r="E77" i="1"/>
  <c r="E61" i="1"/>
  <c r="E48" i="1"/>
  <c r="E27" i="1"/>
  <c r="N75" i="1"/>
  <c r="J75" i="1"/>
  <c r="H75" i="1"/>
  <c r="P75" i="1"/>
  <c r="L75" i="1"/>
  <c r="E65" i="1"/>
  <c r="E58" i="1"/>
  <c r="E74" i="1"/>
  <c r="E70" i="1"/>
  <c r="E37" i="1"/>
  <c r="E31" i="1"/>
  <c r="E51" i="1"/>
  <c r="E45" i="1"/>
  <c r="E24" i="1"/>
  <c r="E34" i="1"/>
  <c r="E55" i="1"/>
  <c r="E60" i="1"/>
  <c r="E39" i="1"/>
  <c r="E29" i="1"/>
  <c r="E47" i="1"/>
  <c r="E75" i="1"/>
  <c r="E26" i="1"/>
  <c r="E66" i="1"/>
  <c r="E33" i="1"/>
  <c r="E25" i="1"/>
  <c r="E72" i="1"/>
  <c r="E69" i="1"/>
  <c r="E41" i="1"/>
  <c r="Q77" i="1" l="1"/>
  <c r="Q40" i="1"/>
  <c r="Q24" i="1"/>
  <c r="Q67" i="1"/>
  <c r="Q73" i="1"/>
  <c r="Q43" i="1"/>
  <c r="Q72" i="1"/>
  <c r="Q62" i="1"/>
  <c r="Q68" i="1"/>
  <c r="Q34" i="1"/>
  <c r="Q26" i="1"/>
  <c r="Q54" i="1"/>
  <c r="Q60" i="1"/>
  <c r="Q64" i="1"/>
  <c r="Q65" i="1"/>
  <c r="Q55" i="1"/>
  <c r="Q69" i="1"/>
  <c r="Q37" i="1"/>
  <c r="Q58" i="1"/>
  <c r="Q38" i="1"/>
  <c r="Q52" i="1"/>
  <c r="Q63" i="1"/>
  <c r="Q47" i="1"/>
  <c r="Q51" i="1"/>
  <c r="Q76" i="1"/>
  <c r="Q30" i="1"/>
  <c r="Q71" i="1"/>
  <c r="Q39" i="1"/>
  <c r="Q59" i="1"/>
  <c r="Q42" i="1"/>
  <c r="Q66" i="1"/>
  <c r="Q32" i="1"/>
  <c r="Q46" i="1"/>
  <c r="Q57" i="1"/>
  <c r="Q29" i="1"/>
  <c r="Q70" i="1"/>
  <c r="Q78" i="1"/>
  <c r="Q31" i="1"/>
  <c r="Q27" i="1"/>
  <c r="Q36" i="1"/>
  <c r="Q33" i="1"/>
  <c r="Q74" i="1"/>
  <c r="Q61" i="1"/>
  <c r="Q50" i="1"/>
  <c r="Q75" i="1"/>
  <c r="Q49" i="1"/>
  <c r="Q35" i="1"/>
  <c r="Q56" i="1"/>
  <c r="Q48" i="1"/>
  <c r="Q44" i="1"/>
</calcChain>
</file>

<file path=xl/sharedStrings.xml><?xml version="1.0" encoding="utf-8"?>
<sst xmlns="http://schemas.openxmlformats.org/spreadsheetml/2006/main" count="96" uniqueCount="90">
  <si>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</si>
  <si>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</si>
  <si>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</si>
  <si>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</si>
  <si>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</si>
  <si>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</si>
  <si>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</si>
  <si>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</si>
  <si>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</si>
  <si>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</si>
  <si>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</si>
  <si>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</si>
  <si>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</si>
  <si>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</si>
  <si>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</si>
  <si>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</si>
  <si>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</si>
  <si>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</si>
  <si>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</si>
  <si>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</si>
  <si>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</si>
  <si>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</si>
  <si>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</si>
  <si>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</si>
  <si>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</si>
  <si>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</si>
  <si>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</si>
  <si>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</si>
  <si>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</si>
  <si>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</si>
  <si>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</si>
  <si>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</si>
  <si>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</si>
  <si>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 xml:space="preserve">ADQUISICIÓN DE ELEMENTOS DE ASEO Y CAFETERÍA PARA LA UNIVERSIDAD DE CUNDINAMARCA SECCIONAL UBATÉ. </t>
  </si>
  <si>
    <t>Varsol multiusos ecológico 3.800 C.C.,sin olor.</t>
  </si>
  <si>
    <t>Cepillo industrial con cerdas duras de alta resistencia para grandes áreas. Con base plástica y gruesa para trabajo pesado, con mango industrial de 150 cm</t>
  </si>
  <si>
    <t>Escoba cepillo lava carros</t>
  </si>
  <si>
    <t>Escobas fibra pastica plumillada cerda suave cabo largo, area de barrido 36 cm recto palo largo</t>
  </si>
  <si>
    <t>Trapero fabricado en fibra de algodón, con dimensión de las fibras igual a 35 cm, con mango de madera largo.</t>
  </si>
  <si>
    <t>Mezcladores de madera café bebidas calientes paqx500 de 11cm</t>
  </si>
  <si>
    <t>Papel higiénico de hoja sencilla, color blanco, 400 m de largo, y de minimo 9.8 cm de ancho, paca x 4 rollos.</t>
  </si>
  <si>
    <t>Plato ecológico cuadrado 15x15 paquete x 20 und.</t>
  </si>
  <si>
    <t>Rollo papel limpión industrial, paca x 2 rollos, con diametro de 20,3cm</t>
  </si>
  <si>
    <t>Servilletas doble hoja x 100</t>
  </si>
  <si>
    <t>Toalla de papel, triple hoja, doblada en z, color beige paquete x 150 toallas</t>
  </si>
  <si>
    <t>Vaso cafetero de cartón 6 onzas paquete x 50 und.</t>
  </si>
  <si>
    <t>Vasos de cristal 12 onzas  </t>
  </si>
  <si>
    <t>Aromática caja x 20 bolsas </t>
  </si>
  <si>
    <t>Azúcar bulto suelta BULTO X 50 KG</t>
  </si>
  <si>
    <t>Azúcar refinada, granulada en bolsa de polietileno, presentacion 200 sobres de 5grs con registro sanitario INVIMA</t>
  </si>
  <si>
    <t>Café  excelso tipo consumo nacional molido sin descafeinar bolsa tricapa x 500gr</t>
  </si>
  <si>
    <t>Ambientador en aerosol 400ml diferentes fragancias</t>
  </si>
  <si>
    <t>Blanqueador en garrafa, con volumen de 3800 cm3, sin fragancia, con grado de concentracion de 5,25%</t>
  </si>
  <si>
    <t>Cera Para Pisos  Líquida, Emulsionada Autobrillante, Por 3800 Cm3,  Con Fragancia. - blanca</t>
  </si>
  <si>
    <t>Destapa cañerias liquido frasco x 500 ml</t>
  </si>
  <si>
    <t>Detergente en polvo, presentación por 1 kg.</t>
  </si>
  <si>
    <t>Jabón lavaplatos crema con peso de 900g</t>
  </si>
  <si>
    <t>Jabón líquido para manos x 1000cc, caja x6, repuesto para dispensador</t>
  </si>
  <si>
    <t>Jabón para ropa en barra azul presentacion de 300gr</t>
  </si>
  <si>
    <t>Limpia vidrio frasco 500 ml.con atomizador</t>
  </si>
  <si>
    <t>Limpiador abrasivo en polvo por 500gr</t>
  </si>
  <si>
    <t>Limpiador para pisos, envasado en garrafa, diferentes fragancias y unidad de comercialización por 3000 ml.</t>
  </si>
  <si>
    <t>Lustra muebles multiuso liquido 240ml.</t>
  </si>
  <si>
    <t>Alcohol antiseptico 70 grados -  garrafa  3800 ml</t>
  </si>
  <si>
    <t>Balde en polipropileno con capacidad de 14 litros</t>
  </si>
  <si>
    <t>Bolsa plástica biodegradable u oxobiodegradable para la basura, de color blanco, tamaño 55 cm x 65 cm, calibre 1.2., paquete por 10 und.</t>
  </si>
  <si>
    <t>Bolsa plástica biodegradable u oxobiodegradable para la basura, de color blanco, tamaño 70 cm x 100 cm, calibre 1.5., paquete por 10 und.</t>
  </si>
  <si>
    <t>Bolsa plástica biodegradable u oxobiodegradable para la basura, de color negro, tamaño 55 cm x 65 cm, calibre 1.2., paquete por 10 und.</t>
  </si>
  <si>
    <t>Bolsa plástica biodegradable u oxobiodegradable para la basura , de color negro, tamaño 70 cm x 100 cm, calibre 1.5., paquete por 10 und</t>
  </si>
  <si>
    <t>Bolsa plástica biodegradable u oxobiodegradable para la basura, de color rojo, tamaño 70 cm x 100 cm, calibre 1.5., paquete por 10 und</t>
  </si>
  <si>
    <t>Bolsa plástica biodegradable u oxobiodegradable para la basura , de color verde, tamaño 55 cm x 65 cm, calibre 1.2., paquete por 10 und.</t>
  </si>
  <si>
    <t>Bolsa plástica biodegradable u oxobiodegradable para la basura , de color verde, tamaño 70 cm x 100 cm, calibre 1.5., paquete por 10 und.</t>
  </si>
  <si>
    <t>Escurridor Pisos Profesional Metal - Caucho 60 cm</t>
  </si>
  <si>
    <t>Guantes industrial bicolor elaborados en látex, calibre 25, tallas 8 y 9, par.</t>
  </si>
  <si>
    <t>Guantes extra largos calibre 25, tallas 8 y 9 par.</t>
  </si>
  <si>
    <t>Guante nitrilo  azul caja  x 100</t>
  </si>
  <si>
    <t>Caneca plastica con pedal de 20L cuadrada</t>
  </si>
  <si>
    <t>Recipientes plus altos 5 y 3 lts, plásticos (Juego)</t>
  </si>
  <si>
    <t>Recogedor plastico con pestaña de caucho</t>
  </si>
  <si>
    <t>Recogedor dual con mango de aluminio.</t>
  </si>
  <si>
    <t>Bayetilla de algodón, con unidad de comercialización por m2 -  roja</t>
  </si>
  <si>
    <t>Filtro para greca para 120 tintos</t>
  </si>
  <si>
    <t>Limpión en tela microfibra</t>
  </si>
  <si>
    <t>Paño abrasivo verde</t>
  </si>
  <si>
    <t>Paño absorbente 20cm de alto x 26cm de ancho x 2 cm de profundo.</t>
  </si>
  <si>
    <t>Tapa bocas quirurgico desechables empaque individual caja  x 50 (invima)</t>
  </si>
  <si>
    <t>Jarra de alumino 2 lts</t>
  </si>
  <si>
    <t xml:space="preserve">Esponjas de acero inoxidable parara fregar cocinas y baños, herramienta de limpieza para platos, elimina manchas pesadas, cepillos para el hogar de 12 piezas </t>
  </si>
  <si>
    <t>Almohadilla de limpieza no metalica, para fregar platos de 2 lados, herramienta de cocina, paquete por 6 unidades</t>
  </si>
  <si>
    <t>DESCRIPCIÓN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</si>
</sst>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165" fontId="9" fillId="7" borderId="2" xfId="6" applyNumberFormat="1" applyFont="1" applyFill="1" applyBorder="1" applyAlignment="1" applyProtection="1">
      <alignment horizontal="center" vertical="center"/>
      <protection locked="0"/>
    </xf>
    <xf numFmtId="165" fontId="9" fillId="7" borderId="4" xfId="6"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4" fillId="0" borderId="19"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4" xfId="0" applyFont="1" applyBorder="1" applyAlignment="1" applyProtection="1">
      <alignment horizontal="left" vertical="center" wrapText="1"/>
    </xf>
  </cellXfs>
  <cellStyles count="7">
    <cellStyle name="Millares" xfId="6" builtinId="3"/>
    <cellStyle name="Millares [0]" xfId="1" builtinId="6"/>
    <cellStyle name="Millares [0] 2" xfId="3"/>
    <cellStyle name="Millares 2" xfId="5"/>
    <cellStyle name="Moneda" xfId="4" builtinId="4"/>
    <cellStyle name="Normal" xfId="0" builtinId="0"/>
    <cellStyle name="Porcentaje" xfId="2" builtinId="5"/>
  </cellStyles>
  <dxfs count="27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6"/>
  <sheetViews>
    <sheetView tabSelected="1" topLeftCell="B16" zoomScale="80" zoomScaleNormal="80" zoomScaleSheetLayoutView="98" workbookViewId="0">
      <selection activeCell="C25" sqref="C25"/>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2"/>
      <c r="C2" s="57" t="s">
        <v>29</v>
      </c>
      <c r="D2" s="57"/>
      <c r="E2" s="57"/>
      <c r="F2" s="57"/>
      <c r="G2" s="57"/>
      <c r="H2" s="57"/>
      <c r="I2" s="57"/>
      <c r="J2" s="57"/>
      <c r="K2" s="57"/>
      <c r="L2" s="57"/>
      <c r="M2" s="57"/>
      <c r="N2" s="57"/>
      <c r="O2" s="58"/>
      <c r="P2" s="55" t="s">
        <v>25</v>
      </c>
      <c r="Q2" s="56"/>
    </row>
    <row r="3" spans="2:17" s="10" customFormat="1" ht="15.75" customHeight="1" x14ac:dyDescent="0.2">
      <c r="B3" s="52"/>
      <c r="C3" s="57" t="s">
        <v>30</v>
      </c>
      <c r="D3" s="57"/>
      <c r="E3" s="57"/>
      <c r="F3" s="57"/>
      <c r="G3" s="57"/>
      <c r="H3" s="57"/>
      <c r="I3" s="57"/>
      <c r="J3" s="57"/>
      <c r="K3" s="57"/>
      <c r="L3" s="57"/>
      <c r="M3" s="57"/>
      <c r="N3" s="57"/>
      <c r="O3" s="58"/>
      <c r="P3" s="55" t="s">
        <v>26</v>
      </c>
      <c r="Q3" s="56"/>
    </row>
    <row r="4" spans="2:17" s="10" customFormat="1" ht="16.5" customHeight="1" x14ac:dyDescent="0.2">
      <c r="B4" s="52"/>
      <c r="C4" s="59" t="s">
        <v>31</v>
      </c>
      <c r="D4" s="59"/>
      <c r="E4" s="59"/>
      <c r="F4" s="59"/>
      <c r="G4" s="59"/>
      <c r="H4" s="59"/>
      <c r="I4" s="59"/>
      <c r="J4" s="59"/>
      <c r="K4" s="59"/>
      <c r="L4" s="59"/>
      <c r="M4" s="59"/>
      <c r="N4" s="59"/>
      <c r="O4" s="60"/>
      <c r="P4" s="55" t="s">
        <v>27</v>
      </c>
      <c r="Q4" s="56"/>
    </row>
    <row r="5" spans="2:17" s="10" customFormat="1" ht="15" customHeight="1" x14ac:dyDescent="0.2">
      <c r="B5" s="52"/>
      <c r="C5" s="61"/>
      <c r="D5" s="61"/>
      <c r="E5" s="61"/>
      <c r="F5" s="61"/>
      <c r="G5" s="61"/>
      <c r="H5" s="61"/>
      <c r="I5" s="61"/>
      <c r="J5" s="61"/>
      <c r="K5" s="61"/>
      <c r="L5" s="61"/>
      <c r="M5" s="61"/>
      <c r="N5" s="61"/>
      <c r="O5" s="62"/>
      <c r="P5" s="55" t="s">
        <v>28</v>
      </c>
      <c r="Q5" s="5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3" t="s">
        <v>32</v>
      </c>
      <c r="C9" s="53"/>
      <c r="E9" s="14"/>
      <c r="F9" s="15"/>
      <c r="G9" s="16" t="s">
        <v>20</v>
      </c>
      <c r="H9" s="54"/>
      <c r="I9" s="54"/>
      <c r="J9" s="17"/>
      <c r="K9" s="17"/>
      <c r="L9" s="17"/>
      <c r="M9" s="17"/>
      <c r="N9" s="17"/>
      <c r="O9" s="17"/>
      <c r="P9" s="17"/>
      <c r="Q9" s="17"/>
    </row>
    <row r="10" spans="2:17" s="10" customFormat="1" ht="36.6" customHeight="1" x14ac:dyDescent="0.2">
      <c r="B10" s="72"/>
      <c r="C10" s="72"/>
      <c r="E10" s="14"/>
      <c r="F10" s="15"/>
      <c r="G10" s="16" t="s">
        <v>21</v>
      </c>
      <c r="H10" s="63"/>
      <c r="I10" s="64"/>
      <c r="J10" s="17"/>
      <c r="K10" s="17"/>
      <c r="L10" s="17"/>
      <c r="M10" s="17"/>
      <c r="N10" s="17"/>
      <c r="O10" s="17"/>
      <c r="P10" s="17"/>
      <c r="Q10" s="17"/>
    </row>
    <row r="11" spans="2:17" s="10" customFormat="1" ht="15" x14ac:dyDescent="0.25">
      <c r="B11" s="72"/>
      <c r="C11" s="7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70" t="s">
        <v>33</v>
      </c>
      <c r="C14" s="71"/>
      <c r="D14" s="71"/>
      <c r="E14" s="71"/>
      <c r="F14" s="71"/>
      <c r="G14" s="71"/>
      <c r="H14" s="71"/>
      <c r="I14" s="71"/>
      <c r="J14" s="71"/>
      <c r="K14" s="71"/>
      <c r="L14" s="71"/>
      <c r="M14" s="71"/>
    </row>
    <row r="15" spans="2:17" ht="15" x14ac:dyDescent="0.25">
      <c r="B15" s="71"/>
      <c r="C15" s="71"/>
      <c r="D15" s="71"/>
      <c r="E15" s="71"/>
      <c r="F15" s="71"/>
      <c r="G15" s="71"/>
      <c r="H15" s="71"/>
      <c r="I15" s="71"/>
      <c r="J15" s="71"/>
      <c r="K15" s="71"/>
      <c r="L15" s="71"/>
      <c r="M15" s="71"/>
    </row>
    <row r="16" spans="2:17" ht="15" x14ac:dyDescent="0.25">
      <c r="B16" s="71"/>
      <c r="C16" s="71"/>
      <c r="D16" s="71"/>
      <c r="E16" s="71"/>
      <c r="F16" s="71"/>
      <c r="G16" s="71"/>
      <c r="H16" s="71"/>
      <c r="I16" s="71"/>
      <c r="J16" s="71"/>
      <c r="K16" s="71"/>
      <c r="L16" s="71"/>
      <c r="M16" s="71"/>
    </row>
    <row r="17" spans="2:17" ht="15" x14ac:dyDescent="0.25"/>
    <row r="18" spans="2:17" ht="15" x14ac:dyDescent="0.25"/>
    <row r="19" spans="2:17" ht="15" x14ac:dyDescent="0.25"/>
    <row r="20" spans="2:17" ht="15.75" thickBot="1" x14ac:dyDescent="0.3"/>
    <row r="21" spans="2:17" ht="37.9" customHeight="1" thickBot="1" x14ac:dyDescent="0.3">
      <c r="B21" s="73" t="s">
        <v>1</v>
      </c>
      <c r="C21" s="74"/>
      <c r="D21" s="74"/>
      <c r="E21" s="74"/>
      <c r="F21" s="74"/>
      <c r="G21" s="74"/>
      <c r="H21" s="74"/>
      <c r="I21" s="67" t="s">
        <v>23</v>
      </c>
      <c r="J21" s="68"/>
      <c r="K21" s="68"/>
      <c r="L21" s="68"/>
      <c r="M21" s="68"/>
      <c r="N21" s="68"/>
      <c r="O21" s="68"/>
      <c r="P21" s="69"/>
      <c r="Q21" s="65" t="s">
        <v>15</v>
      </c>
    </row>
    <row r="22" spans="2:17" ht="21.75" customHeight="1" x14ac:dyDescent="0.25">
      <c r="B22" s="44" t="s">
        <v>2</v>
      </c>
      <c r="C22" s="46" t="s">
        <v>89</v>
      </c>
      <c r="D22" s="46" t="s">
        <v>5</v>
      </c>
      <c r="E22" s="48" t="s">
        <v>4</v>
      </c>
      <c r="F22" s="50" t="s">
        <v>8</v>
      </c>
      <c r="G22" s="50" t="s">
        <v>6</v>
      </c>
      <c r="H22" s="46" t="s">
        <v>3</v>
      </c>
      <c r="I22" s="66" t="s">
        <v>9</v>
      </c>
      <c r="J22" s="66"/>
      <c r="K22" s="66" t="s">
        <v>10</v>
      </c>
      <c r="L22" s="66"/>
      <c r="M22" s="66" t="s">
        <v>11</v>
      </c>
      <c r="N22" s="66"/>
      <c r="O22" s="66" t="s">
        <v>12</v>
      </c>
      <c r="P22" s="66"/>
      <c r="Q22" s="65"/>
    </row>
    <row r="23" spans="2:17" ht="67.150000000000006" customHeight="1" thickBot="1" x14ac:dyDescent="0.3">
      <c r="B23" s="45"/>
      <c r="C23" s="75"/>
      <c r="D23" s="47"/>
      <c r="E23" s="49"/>
      <c r="F23" s="51"/>
      <c r="G23" s="51"/>
      <c r="H23" s="47"/>
      <c r="I23" s="31" t="s">
        <v>13</v>
      </c>
      <c r="J23" s="4" t="s">
        <v>14</v>
      </c>
      <c r="K23" s="3" t="s">
        <v>13</v>
      </c>
      <c r="L23" s="4" t="s">
        <v>14</v>
      </c>
      <c r="M23" s="3" t="s">
        <v>13</v>
      </c>
      <c r="N23" s="4" t="s">
        <v>14</v>
      </c>
      <c r="O23" s="3" t="s">
        <v>13</v>
      </c>
      <c r="P23" s="4" t="s">
        <v>14</v>
      </c>
      <c r="Q23" s="65"/>
    </row>
    <row r="24" spans="2:17" ht="15" x14ac:dyDescent="0.25">
      <c r="B24" s="76">
        <v>1</v>
      </c>
      <c r="C24" s="77" t="s">
        <v>34</v>
      </c>
      <c r="D24" s="19">
        <v>57417.5</v>
      </c>
      <c r="E24" s="1">
        <f t="shared" ref="E24:E78" si="0">+G24/D24</f>
        <v>0</v>
      </c>
      <c r="F24" s="6">
        <f t="shared" ref="F24:F78" si="1">+D24*80%</f>
        <v>45934</v>
      </c>
      <c r="G24" s="32"/>
      <c r="H24" s="2" t="str">
        <f t="shared" ref="H24:H78" si="2">IF(G24&lt;F24," OFERTA CON PRECIO APARENTEMENTE BAJO","VALOR MINIMO ACEPTABLE")</f>
        <v xml:space="preserve"> OFERTA CON PRECIO APARENTEMENTE BAJO</v>
      </c>
      <c r="I24" s="28"/>
      <c r="J24" s="29">
        <f t="shared" ref="J24:J78" si="3">+ROUND(G24*I24,0)</f>
        <v>0</v>
      </c>
      <c r="K24" s="28"/>
      <c r="L24" s="29">
        <f t="shared" ref="L24:L78" si="4">+ROUND(G24*K24,0)</f>
        <v>0</v>
      </c>
      <c r="M24" s="28"/>
      <c r="N24" s="29">
        <f t="shared" ref="N24:N78" si="5">+ROUND(G24*M24,0)</f>
        <v>0</v>
      </c>
      <c r="O24" s="28"/>
      <c r="P24" s="29">
        <f t="shared" ref="P24:P78" si="6">+ROUND(G24*O24,0)</f>
        <v>0</v>
      </c>
      <c r="Q24" s="30">
        <f t="shared" ref="Q24:Q78" si="7">ROUND(G24-J24-L24-N24-P24,0)</f>
        <v>0</v>
      </c>
    </row>
    <row r="25" spans="2:17" ht="25.5" x14ac:dyDescent="0.25">
      <c r="B25" s="76">
        <v>2</v>
      </c>
      <c r="C25" s="77" t="s">
        <v>35</v>
      </c>
      <c r="D25" s="19">
        <v>68345.666666666672</v>
      </c>
      <c r="E25" s="1">
        <f t="shared" si="0"/>
        <v>0</v>
      </c>
      <c r="F25" s="6">
        <f t="shared" si="1"/>
        <v>54676.53333333334</v>
      </c>
      <c r="G25" s="32"/>
      <c r="H25" s="2" t="str">
        <f t="shared" si="2"/>
        <v xml:space="preserve"> OFERTA CON PRECIO APARENTEMENTE BAJO</v>
      </c>
      <c r="I25" s="28"/>
      <c r="J25" s="29">
        <f t="shared" si="3"/>
        <v>0</v>
      </c>
      <c r="K25" s="28"/>
      <c r="L25" s="29">
        <f t="shared" si="4"/>
        <v>0</v>
      </c>
      <c r="M25" s="28"/>
      <c r="N25" s="29">
        <f t="shared" si="5"/>
        <v>0</v>
      </c>
      <c r="O25" s="28"/>
      <c r="P25" s="29">
        <f t="shared" si="6"/>
        <v>0</v>
      </c>
      <c r="Q25" s="30">
        <f t="shared" si="7"/>
        <v>0</v>
      </c>
    </row>
    <row r="26" spans="2:17" ht="15" x14ac:dyDescent="0.25">
      <c r="B26" s="76">
        <v>3</v>
      </c>
      <c r="C26" s="77" t="s">
        <v>36</v>
      </c>
      <c r="D26" s="19">
        <v>23919</v>
      </c>
      <c r="E26" s="1">
        <f t="shared" si="0"/>
        <v>0</v>
      </c>
      <c r="F26" s="6">
        <f t="shared" si="1"/>
        <v>19135.2</v>
      </c>
      <c r="G26" s="32"/>
      <c r="H26" s="2" t="str">
        <f t="shared" si="2"/>
        <v xml:space="preserve"> OFERTA CON PRECIO APARENTEMENTE BAJO</v>
      </c>
      <c r="I26" s="28"/>
      <c r="J26" s="29">
        <f t="shared" si="3"/>
        <v>0</v>
      </c>
      <c r="K26" s="28"/>
      <c r="L26" s="29">
        <f t="shared" si="4"/>
        <v>0</v>
      </c>
      <c r="M26" s="28"/>
      <c r="N26" s="29">
        <f t="shared" si="5"/>
        <v>0</v>
      </c>
      <c r="O26" s="28"/>
      <c r="P26" s="29">
        <f t="shared" si="6"/>
        <v>0</v>
      </c>
      <c r="Q26" s="30">
        <f t="shared" si="7"/>
        <v>0</v>
      </c>
    </row>
    <row r="27" spans="2:17" ht="25.5" x14ac:dyDescent="0.25">
      <c r="B27" s="76">
        <v>4</v>
      </c>
      <c r="C27" s="77" t="s">
        <v>37</v>
      </c>
      <c r="D27" s="19">
        <v>14795.666666666668</v>
      </c>
      <c r="E27" s="1">
        <f t="shared" si="0"/>
        <v>0</v>
      </c>
      <c r="F27" s="6">
        <f t="shared" si="1"/>
        <v>11836.533333333335</v>
      </c>
      <c r="G27" s="32"/>
      <c r="H27" s="2" t="str">
        <f t="shared" si="2"/>
        <v xml:space="preserve"> OFERTA CON PRECIO APARENTEMENTE BAJO</v>
      </c>
      <c r="I27" s="28"/>
      <c r="J27" s="29">
        <f t="shared" si="3"/>
        <v>0</v>
      </c>
      <c r="K27" s="28"/>
      <c r="L27" s="29">
        <f t="shared" si="4"/>
        <v>0</v>
      </c>
      <c r="M27" s="28"/>
      <c r="N27" s="29">
        <f t="shared" si="5"/>
        <v>0</v>
      </c>
      <c r="O27" s="28"/>
      <c r="P27" s="29">
        <f t="shared" si="6"/>
        <v>0</v>
      </c>
      <c r="Q27" s="30">
        <f t="shared" si="7"/>
        <v>0</v>
      </c>
    </row>
    <row r="28" spans="2:17" ht="25.5" x14ac:dyDescent="0.25">
      <c r="B28" s="76">
        <v>5</v>
      </c>
      <c r="C28" s="77" t="s">
        <v>38</v>
      </c>
      <c r="D28" s="19">
        <v>17215.333333333332</v>
      </c>
      <c r="E28" s="1">
        <f t="shared" si="0"/>
        <v>0</v>
      </c>
      <c r="F28" s="6">
        <f t="shared" si="1"/>
        <v>13772.266666666666</v>
      </c>
      <c r="G28" s="32"/>
      <c r="H28" s="2" t="str">
        <f t="shared" si="2"/>
        <v xml:space="preserve"> OFERTA CON PRECIO APARENTEMENTE BAJO</v>
      </c>
      <c r="I28" s="28"/>
      <c r="J28" s="29">
        <f t="shared" si="3"/>
        <v>0</v>
      </c>
      <c r="K28" s="28"/>
      <c r="L28" s="29">
        <f t="shared" si="4"/>
        <v>0</v>
      </c>
      <c r="M28" s="28"/>
      <c r="N28" s="29">
        <f t="shared" si="5"/>
        <v>0</v>
      </c>
      <c r="O28" s="28"/>
      <c r="P28" s="29">
        <f t="shared" si="6"/>
        <v>0</v>
      </c>
      <c r="Q28" s="30">
        <f t="shared" si="7"/>
        <v>0</v>
      </c>
    </row>
    <row r="29" spans="2:17" ht="15" x14ac:dyDescent="0.25">
      <c r="B29" s="76">
        <v>6</v>
      </c>
      <c r="C29" s="77" t="s">
        <v>39</v>
      </c>
      <c r="D29" s="19">
        <v>11424</v>
      </c>
      <c r="E29" s="1">
        <f t="shared" si="0"/>
        <v>0</v>
      </c>
      <c r="F29" s="6">
        <f t="shared" si="1"/>
        <v>9139.2000000000007</v>
      </c>
      <c r="G29" s="32"/>
      <c r="H29" s="2" t="str">
        <f t="shared" si="2"/>
        <v xml:space="preserve"> OFERTA CON PRECIO APARENTEMENTE BAJO</v>
      </c>
      <c r="I29" s="28"/>
      <c r="J29" s="29">
        <f t="shared" si="3"/>
        <v>0</v>
      </c>
      <c r="K29" s="28"/>
      <c r="L29" s="29">
        <f t="shared" si="4"/>
        <v>0</v>
      </c>
      <c r="M29" s="28"/>
      <c r="N29" s="29">
        <f t="shared" si="5"/>
        <v>0</v>
      </c>
      <c r="O29" s="28"/>
      <c r="P29" s="29">
        <f t="shared" si="6"/>
        <v>0</v>
      </c>
      <c r="Q29" s="30">
        <f t="shared" si="7"/>
        <v>0</v>
      </c>
    </row>
    <row r="30" spans="2:17" ht="25.5" x14ac:dyDescent="0.25">
      <c r="B30" s="76">
        <v>7</v>
      </c>
      <c r="C30" s="77" t="s">
        <v>40</v>
      </c>
      <c r="D30" s="19">
        <v>133478.33333333334</v>
      </c>
      <c r="E30" s="1">
        <f t="shared" si="0"/>
        <v>0</v>
      </c>
      <c r="F30" s="6">
        <f t="shared" si="1"/>
        <v>106782.66666666669</v>
      </c>
      <c r="G30" s="32"/>
      <c r="H30" s="2" t="str">
        <f t="shared" si="2"/>
        <v xml:space="preserve"> OFERTA CON PRECIO APARENTEMENTE BAJO</v>
      </c>
      <c r="I30" s="28"/>
      <c r="J30" s="29">
        <f t="shared" si="3"/>
        <v>0</v>
      </c>
      <c r="K30" s="28"/>
      <c r="L30" s="29">
        <f t="shared" si="4"/>
        <v>0</v>
      </c>
      <c r="M30" s="28"/>
      <c r="N30" s="29">
        <f t="shared" si="5"/>
        <v>0</v>
      </c>
      <c r="O30" s="28"/>
      <c r="P30" s="29">
        <f t="shared" si="6"/>
        <v>0</v>
      </c>
      <c r="Q30" s="30">
        <f t="shared" si="7"/>
        <v>0</v>
      </c>
    </row>
    <row r="31" spans="2:17" ht="15" x14ac:dyDescent="0.25">
      <c r="B31" s="76">
        <v>8</v>
      </c>
      <c r="C31" s="77" t="s">
        <v>41</v>
      </c>
      <c r="D31" s="19">
        <v>13129.666666666668</v>
      </c>
      <c r="E31" s="1">
        <f t="shared" si="0"/>
        <v>0</v>
      </c>
      <c r="F31" s="6">
        <f t="shared" si="1"/>
        <v>10503.733333333335</v>
      </c>
      <c r="G31" s="32"/>
      <c r="H31" s="2" t="str">
        <f t="shared" si="2"/>
        <v xml:space="preserve"> OFERTA CON PRECIO APARENTEMENTE BAJO</v>
      </c>
      <c r="I31" s="28"/>
      <c r="J31" s="29">
        <f t="shared" si="3"/>
        <v>0</v>
      </c>
      <c r="K31" s="28"/>
      <c r="L31" s="29">
        <f t="shared" si="4"/>
        <v>0</v>
      </c>
      <c r="M31" s="28"/>
      <c r="N31" s="29">
        <f t="shared" si="5"/>
        <v>0</v>
      </c>
      <c r="O31" s="28"/>
      <c r="P31" s="29">
        <f t="shared" si="6"/>
        <v>0</v>
      </c>
      <c r="Q31" s="30">
        <f t="shared" si="7"/>
        <v>0</v>
      </c>
    </row>
    <row r="32" spans="2:17" ht="15" x14ac:dyDescent="0.25">
      <c r="B32" s="76">
        <v>9</v>
      </c>
      <c r="C32" s="77" t="s">
        <v>42</v>
      </c>
      <c r="D32" s="19">
        <v>140380.33333333334</v>
      </c>
      <c r="E32" s="1">
        <f t="shared" si="0"/>
        <v>0</v>
      </c>
      <c r="F32" s="6">
        <f t="shared" si="1"/>
        <v>112304.26666666668</v>
      </c>
      <c r="G32" s="32"/>
      <c r="H32" s="2" t="str">
        <f t="shared" si="2"/>
        <v xml:space="preserve"> OFERTA CON PRECIO APARENTEMENTE BAJO</v>
      </c>
      <c r="I32" s="28"/>
      <c r="J32" s="29">
        <f t="shared" si="3"/>
        <v>0</v>
      </c>
      <c r="K32" s="28"/>
      <c r="L32" s="29">
        <f t="shared" si="4"/>
        <v>0</v>
      </c>
      <c r="M32" s="28"/>
      <c r="N32" s="29">
        <f t="shared" si="5"/>
        <v>0</v>
      </c>
      <c r="O32" s="28"/>
      <c r="P32" s="29">
        <f t="shared" si="6"/>
        <v>0</v>
      </c>
      <c r="Q32" s="30">
        <f t="shared" si="7"/>
        <v>0</v>
      </c>
    </row>
    <row r="33" spans="2:17" ht="15" x14ac:dyDescent="0.25">
      <c r="B33" s="76">
        <v>10</v>
      </c>
      <c r="C33" s="77" t="s">
        <v>43</v>
      </c>
      <c r="D33" s="19">
        <v>5474</v>
      </c>
      <c r="E33" s="1">
        <f t="shared" si="0"/>
        <v>0</v>
      </c>
      <c r="F33" s="6">
        <f t="shared" si="1"/>
        <v>4379.2</v>
      </c>
      <c r="G33" s="32"/>
      <c r="H33" s="2" t="str">
        <f t="shared" si="2"/>
        <v xml:space="preserve"> OFERTA CON PRECIO APARENTEMENTE BAJO</v>
      </c>
      <c r="I33" s="28"/>
      <c r="J33" s="29">
        <f t="shared" si="3"/>
        <v>0</v>
      </c>
      <c r="K33" s="28"/>
      <c r="L33" s="29">
        <f t="shared" si="4"/>
        <v>0</v>
      </c>
      <c r="M33" s="28"/>
      <c r="N33" s="29">
        <f t="shared" si="5"/>
        <v>0</v>
      </c>
      <c r="O33" s="28"/>
      <c r="P33" s="29">
        <f t="shared" si="6"/>
        <v>0</v>
      </c>
      <c r="Q33" s="30">
        <f t="shared" si="7"/>
        <v>0</v>
      </c>
    </row>
    <row r="34" spans="2:17" ht="15" x14ac:dyDescent="0.25">
      <c r="B34" s="76">
        <v>11</v>
      </c>
      <c r="C34" s="77" t="s">
        <v>44</v>
      </c>
      <c r="D34" s="19">
        <v>18980.5</v>
      </c>
      <c r="E34" s="1">
        <f t="shared" si="0"/>
        <v>0</v>
      </c>
      <c r="F34" s="6">
        <f t="shared" si="1"/>
        <v>15184.400000000001</v>
      </c>
      <c r="G34" s="32"/>
      <c r="H34" s="2" t="str">
        <f t="shared" si="2"/>
        <v xml:space="preserve"> OFERTA CON PRECIO APARENTEMENTE BAJO</v>
      </c>
      <c r="I34" s="28"/>
      <c r="J34" s="29">
        <f t="shared" si="3"/>
        <v>0</v>
      </c>
      <c r="K34" s="28"/>
      <c r="L34" s="29">
        <f t="shared" si="4"/>
        <v>0</v>
      </c>
      <c r="M34" s="28"/>
      <c r="N34" s="29">
        <f t="shared" si="5"/>
        <v>0</v>
      </c>
      <c r="O34" s="28"/>
      <c r="P34" s="29">
        <f t="shared" si="6"/>
        <v>0</v>
      </c>
      <c r="Q34" s="30">
        <f t="shared" si="7"/>
        <v>0</v>
      </c>
    </row>
    <row r="35" spans="2:17" ht="15" x14ac:dyDescent="0.25">
      <c r="B35" s="76">
        <v>12</v>
      </c>
      <c r="C35" s="77" t="s">
        <v>45</v>
      </c>
      <c r="D35" s="19">
        <v>10551.333333333332</v>
      </c>
      <c r="E35" s="1">
        <f t="shared" si="0"/>
        <v>0</v>
      </c>
      <c r="F35" s="6">
        <f t="shared" si="1"/>
        <v>8441.0666666666657</v>
      </c>
      <c r="G35" s="32"/>
      <c r="H35" s="2" t="str">
        <f t="shared" si="2"/>
        <v xml:space="preserve"> OFERTA CON PRECIO APARENTEMENTE BAJO</v>
      </c>
      <c r="I35" s="28"/>
      <c r="J35" s="29">
        <f t="shared" si="3"/>
        <v>0</v>
      </c>
      <c r="K35" s="28"/>
      <c r="L35" s="29">
        <f t="shared" si="4"/>
        <v>0</v>
      </c>
      <c r="M35" s="28"/>
      <c r="N35" s="29">
        <f t="shared" si="5"/>
        <v>0</v>
      </c>
      <c r="O35" s="28"/>
      <c r="P35" s="29">
        <f t="shared" si="6"/>
        <v>0</v>
      </c>
      <c r="Q35" s="30">
        <f t="shared" si="7"/>
        <v>0</v>
      </c>
    </row>
    <row r="36" spans="2:17" ht="15" x14ac:dyDescent="0.25">
      <c r="B36" s="76">
        <v>13</v>
      </c>
      <c r="C36" s="77" t="s">
        <v>46</v>
      </c>
      <c r="D36" s="19">
        <v>9401</v>
      </c>
      <c r="E36" s="1">
        <f t="shared" si="0"/>
        <v>0</v>
      </c>
      <c r="F36" s="6">
        <f t="shared" si="1"/>
        <v>7520.8</v>
      </c>
      <c r="G36" s="32"/>
      <c r="H36" s="2" t="str">
        <f t="shared" si="2"/>
        <v xml:space="preserve"> OFERTA CON PRECIO APARENTEMENTE BAJO</v>
      </c>
      <c r="I36" s="28"/>
      <c r="J36" s="29">
        <f t="shared" si="3"/>
        <v>0</v>
      </c>
      <c r="K36" s="28"/>
      <c r="L36" s="29">
        <f t="shared" si="4"/>
        <v>0</v>
      </c>
      <c r="M36" s="28"/>
      <c r="N36" s="29">
        <f t="shared" si="5"/>
        <v>0</v>
      </c>
      <c r="O36" s="28"/>
      <c r="P36" s="29">
        <f t="shared" si="6"/>
        <v>0</v>
      </c>
      <c r="Q36" s="30">
        <f t="shared" si="7"/>
        <v>0</v>
      </c>
    </row>
    <row r="37" spans="2:17" ht="15" x14ac:dyDescent="0.25">
      <c r="B37" s="76">
        <v>14</v>
      </c>
      <c r="C37" s="77" t="s">
        <v>47</v>
      </c>
      <c r="D37" s="19">
        <v>6493.666666666667</v>
      </c>
      <c r="E37" s="1">
        <f t="shared" si="0"/>
        <v>0</v>
      </c>
      <c r="F37" s="6">
        <f t="shared" si="1"/>
        <v>5194.9333333333343</v>
      </c>
      <c r="G37" s="32"/>
      <c r="H37" s="2" t="str">
        <f t="shared" si="2"/>
        <v xml:space="preserve"> OFERTA CON PRECIO APARENTEMENTE BAJO</v>
      </c>
      <c r="I37" s="28"/>
      <c r="J37" s="29">
        <f t="shared" si="3"/>
        <v>0</v>
      </c>
      <c r="K37" s="28"/>
      <c r="L37" s="29">
        <f t="shared" si="4"/>
        <v>0</v>
      </c>
      <c r="M37" s="28"/>
      <c r="N37" s="29">
        <f t="shared" si="5"/>
        <v>0</v>
      </c>
      <c r="O37" s="28"/>
      <c r="P37" s="29">
        <f t="shared" si="6"/>
        <v>0</v>
      </c>
      <c r="Q37" s="30">
        <f t="shared" si="7"/>
        <v>0</v>
      </c>
    </row>
    <row r="38" spans="2:17" ht="15" x14ac:dyDescent="0.25">
      <c r="B38" s="76">
        <v>15</v>
      </c>
      <c r="C38" s="77" t="s">
        <v>48</v>
      </c>
      <c r="D38" s="19">
        <v>365087.33333333331</v>
      </c>
      <c r="E38" s="1">
        <f t="shared" si="0"/>
        <v>0</v>
      </c>
      <c r="F38" s="6">
        <f t="shared" si="1"/>
        <v>292069.86666666664</v>
      </c>
      <c r="G38" s="32"/>
      <c r="H38" s="2" t="str">
        <f t="shared" si="2"/>
        <v xml:space="preserve"> OFERTA CON PRECIO APARENTEMENTE BAJO</v>
      </c>
      <c r="I38" s="28"/>
      <c r="J38" s="29">
        <f t="shared" si="3"/>
        <v>0</v>
      </c>
      <c r="K38" s="28"/>
      <c r="L38" s="29">
        <f t="shared" si="4"/>
        <v>0</v>
      </c>
      <c r="M38" s="28"/>
      <c r="N38" s="29">
        <f t="shared" si="5"/>
        <v>0</v>
      </c>
      <c r="O38" s="28"/>
      <c r="P38" s="29">
        <f t="shared" si="6"/>
        <v>0</v>
      </c>
      <c r="Q38" s="30">
        <f t="shared" si="7"/>
        <v>0</v>
      </c>
    </row>
    <row r="39" spans="2:17" ht="25.5" x14ac:dyDescent="0.25">
      <c r="B39" s="76">
        <v>16</v>
      </c>
      <c r="C39" s="77" t="s">
        <v>49</v>
      </c>
      <c r="D39" s="19">
        <v>10668</v>
      </c>
      <c r="E39" s="1">
        <f t="shared" si="0"/>
        <v>0</v>
      </c>
      <c r="F39" s="6">
        <f t="shared" si="1"/>
        <v>8534.4</v>
      </c>
      <c r="G39" s="32"/>
      <c r="H39" s="2" t="str">
        <f t="shared" si="2"/>
        <v xml:space="preserve"> OFERTA CON PRECIO APARENTEMENTE BAJO</v>
      </c>
      <c r="I39" s="28"/>
      <c r="J39" s="29">
        <f t="shared" si="3"/>
        <v>0</v>
      </c>
      <c r="K39" s="28"/>
      <c r="L39" s="29">
        <f t="shared" si="4"/>
        <v>0</v>
      </c>
      <c r="M39" s="28"/>
      <c r="N39" s="29">
        <f t="shared" si="5"/>
        <v>0</v>
      </c>
      <c r="O39" s="28"/>
      <c r="P39" s="29">
        <f t="shared" si="6"/>
        <v>0</v>
      </c>
      <c r="Q39" s="30">
        <f t="shared" si="7"/>
        <v>0</v>
      </c>
    </row>
    <row r="40" spans="2:17" ht="15" x14ac:dyDescent="0.25">
      <c r="B40" s="76">
        <v>17</v>
      </c>
      <c r="C40" s="77" t="s">
        <v>50</v>
      </c>
      <c r="D40" s="19">
        <v>31943.333333333328</v>
      </c>
      <c r="E40" s="1">
        <f t="shared" si="0"/>
        <v>0</v>
      </c>
      <c r="F40" s="6">
        <f t="shared" si="1"/>
        <v>25554.666666666664</v>
      </c>
      <c r="G40" s="32"/>
      <c r="H40" s="2" t="str">
        <f t="shared" si="2"/>
        <v xml:space="preserve"> OFERTA CON PRECIO APARENTEMENTE BAJO</v>
      </c>
      <c r="I40" s="28"/>
      <c r="J40" s="29">
        <f t="shared" si="3"/>
        <v>0</v>
      </c>
      <c r="K40" s="28"/>
      <c r="L40" s="29">
        <f t="shared" si="4"/>
        <v>0</v>
      </c>
      <c r="M40" s="28"/>
      <c r="N40" s="29">
        <f t="shared" si="5"/>
        <v>0</v>
      </c>
      <c r="O40" s="28"/>
      <c r="P40" s="29">
        <f t="shared" si="6"/>
        <v>0</v>
      </c>
      <c r="Q40" s="30">
        <f t="shared" si="7"/>
        <v>0</v>
      </c>
    </row>
    <row r="41" spans="2:17" ht="15" x14ac:dyDescent="0.25">
      <c r="B41" s="76">
        <v>18</v>
      </c>
      <c r="C41" s="77" t="s">
        <v>51</v>
      </c>
      <c r="D41" s="19">
        <v>15668.333333333332</v>
      </c>
      <c r="E41" s="1">
        <f t="shared" si="0"/>
        <v>0</v>
      </c>
      <c r="F41" s="6">
        <f t="shared" si="1"/>
        <v>12534.666666666666</v>
      </c>
      <c r="G41" s="32"/>
      <c r="H41" s="2" t="str">
        <f t="shared" si="2"/>
        <v xml:space="preserve"> OFERTA CON PRECIO APARENTEMENTE BAJO</v>
      </c>
      <c r="I41" s="28"/>
      <c r="J41" s="29">
        <f t="shared" si="3"/>
        <v>0</v>
      </c>
      <c r="K41" s="28"/>
      <c r="L41" s="29">
        <f t="shared" si="4"/>
        <v>0</v>
      </c>
      <c r="M41" s="28"/>
      <c r="N41" s="29">
        <f t="shared" si="5"/>
        <v>0</v>
      </c>
      <c r="O41" s="28"/>
      <c r="P41" s="29">
        <f t="shared" si="6"/>
        <v>0</v>
      </c>
      <c r="Q41" s="30">
        <f t="shared" si="7"/>
        <v>0</v>
      </c>
    </row>
    <row r="42" spans="2:17" ht="25.5" x14ac:dyDescent="0.25">
      <c r="B42" s="76">
        <v>19</v>
      </c>
      <c r="C42" s="77" t="s">
        <v>52</v>
      </c>
      <c r="D42" s="19">
        <v>18841.666666666668</v>
      </c>
      <c r="E42" s="1">
        <f t="shared" si="0"/>
        <v>0</v>
      </c>
      <c r="F42" s="6">
        <f t="shared" si="1"/>
        <v>15073.333333333336</v>
      </c>
      <c r="G42" s="32"/>
      <c r="H42" s="2" t="str">
        <f t="shared" si="2"/>
        <v xml:space="preserve"> OFERTA CON PRECIO APARENTEMENTE BAJO</v>
      </c>
      <c r="I42" s="28"/>
      <c r="J42" s="29">
        <f t="shared" si="3"/>
        <v>0</v>
      </c>
      <c r="K42" s="28"/>
      <c r="L42" s="29">
        <f t="shared" si="4"/>
        <v>0</v>
      </c>
      <c r="M42" s="28"/>
      <c r="N42" s="29">
        <f t="shared" si="5"/>
        <v>0</v>
      </c>
      <c r="O42" s="28"/>
      <c r="P42" s="29">
        <f t="shared" si="6"/>
        <v>0</v>
      </c>
      <c r="Q42" s="30">
        <f t="shared" si="7"/>
        <v>0</v>
      </c>
    </row>
    <row r="43" spans="2:17" ht="25.5" x14ac:dyDescent="0.25">
      <c r="B43" s="76">
        <v>20</v>
      </c>
      <c r="C43" s="77" t="s">
        <v>53</v>
      </c>
      <c r="D43" s="19">
        <v>83934.666666666657</v>
      </c>
      <c r="E43" s="1">
        <f t="shared" si="0"/>
        <v>0</v>
      </c>
      <c r="F43" s="6">
        <f t="shared" si="1"/>
        <v>67147.733333333323</v>
      </c>
      <c r="G43" s="32"/>
      <c r="H43" s="2" t="str">
        <f t="shared" si="2"/>
        <v xml:space="preserve"> OFERTA CON PRECIO APARENTEMENTE BAJO</v>
      </c>
      <c r="I43" s="28"/>
      <c r="J43" s="29">
        <f t="shared" si="3"/>
        <v>0</v>
      </c>
      <c r="K43" s="28"/>
      <c r="L43" s="29">
        <f t="shared" si="4"/>
        <v>0</v>
      </c>
      <c r="M43" s="28"/>
      <c r="N43" s="29">
        <f t="shared" si="5"/>
        <v>0</v>
      </c>
      <c r="O43" s="28"/>
      <c r="P43" s="29">
        <f t="shared" si="6"/>
        <v>0</v>
      </c>
      <c r="Q43" s="30">
        <f t="shared" si="7"/>
        <v>0</v>
      </c>
    </row>
    <row r="44" spans="2:17" ht="15" x14ac:dyDescent="0.25">
      <c r="B44" s="76">
        <v>21</v>
      </c>
      <c r="C44" s="77" t="s">
        <v>54</v>
      </c>
      <c r="D44" s="19">
        <v>13843.666666666668</v>
      </c>
      <c r="E44" s="1">
        <f t="shared" si="0"/>
        <v>0</v>
      </c>
      <c r="F44" s="6">
        <f t="shared" si="1"/>
        <v>11074.933333333334</v>
      </c>
      <c r="G44" s="32"/>
      <c r="H44" s="2" t="str">
        <f t="shared" si="2"/>
        <v xml:space="preserve"> OFERTA CON PRECIO APARENTEMENTE BAJO</v>
      </c>
      <c r="I44" s="28"/>
      <c r="J44" s="29">
        <f t="shared" si="3"/>
        <v>0</v>
      </c>
      <c r="K44" s="28"/>
      <c r="L44" s="29">
        <f t="shared" si="4"/>
        <v>0</v>
      </c>
      <c r="M44" s="28"/>
      <c r="N44" s="29">
        <f t="shared" si="5"/>
        <v>0</v>
      </c>
      <c r="O44" s="28"/>
      <c r="P44" s="29">
        <f t="shared" si="6"/>
        <v>0</v>
      </c>
      <c r="Q44" s="30">
        <f t="shared" si="7"/>
        <v>0</v>
      </c>
    </row>
    <row r="45" spans="2:17" ht="15" x14ac:dyDescent="0.25">
      <c r="B45" s="76">
        <v>22</v>
      </c>
      <c r="C45" s="77" t="s">
        <v>55</v>
      </c>
      <c r="D45" s="19">
        <v>13843.666666666668</v>
      </c>
      <c r="E45" s="1">
        <f t="shared" si="0"/>
        <v>0</v>
      </c>
      <c r="F45" s="6">
        <f t="shared" si="1"/>
        <v>11074.933333333334</v>
      </c>
      <c r="G45" s="32"/>
      <c r="H45" s="2" t="str">
        <f t="shared" si="2"/>
        <v xml:space="preserve"> OFERTA CON PRECIO APARENTEMENTE BAJO</v>
      </c>
      <c r="I45" s="28"/>
      <c r="J45" s="29">
        <f t="shared" si="3"/>
        <v>0</v>
      </c>
      <c r="K45" s="28"/>
      <c r="L45" s="29">
        <f t="shared" si="4"/>
        <v>0</v>
      </c>
      <c r="M45" s="28"/>
      <c r="N45" s="29">
        <f t="shared" si="5"/>
        <v>0</v>
      </c>
      <c r="O45" s="28"/>
      <c r="P45" s="29">
        <f t="shared" si="6"/>
        <v>0</v>
      </c>
      <c r="Q45" s="30">
        <f t="shared" si="7"/>
        <v>0</v>
      </c>
    </row>
    <row r="46" spans="2:17" ht="15" x14ac:dyDescent="0.25">
      <c r="B46" s="76">
        <v>23</v>
      </c>
      <c r="C46" s="77" t="s">
        <v>56</v>
      </c>
      <c r="D46" s="19">
        <v>16977.333333333332</v>
      </c>
      <c r="E46" s="1">
        <f t="shared" si="0"/>
        <v>0</v>
      </c>
      <c r="F46" s="6">
        <f t="shared" si="1"/>
        <v>13581.866666666667</v>
      </c>
      <c r="G46" s="32"/>
      <c r="H46" s="2" t="str">
        <f t="shared" si="2"/>
        <v xml:space="preserve"> OFERTA CON PRECIO APARENTEMENTE BAJO</v>
      </c>
      <c r="I46" s="28"/>
      <c r="J46" s="29">
        <f t="shared" si="3"/>
        <v>0</v>
      </c>
      <c r="K46" s="28"/>
      <c r="L46" s="29">
        <f t="shared" si="4"/>
        <v>0</v>
      </c>
      <c r="M46" s="28"/>
      <c r="N46" s="29">
        <f t="shared" si="5"/>
        <v>0</v>
      </c>
      <c r="O46" s="28"/>
      <c r="P46" s="29">
        <f t="shared" si="6"/>
        <v>0</v>
      </c>
      <c r="Q46" s="30">
        <f t="shared" si="7"/>
        <v>0</v>
      </c>
    </row>
    <row r="47" spans="2:17" ht="15" x14ac:dyDescent="0.25">
      <c r="B47" s="76">
        <v>24</v>
      </c>
      <c r="C47" s="77" t="s">
        <v>57</v>
      </c>
      <c r="D47" s="19">
        <v>96330.5</v>
      </c>
      <c r="E47" s="1">
        <f t="shared" si="0"/>
        <v>0</v>
      </c>
      <c r="F47" s="6">
        <f t="shared" si="1"/>
        <v>77064.400000000009</v>
      </c>
      <c r="G47" s="32"/>
      <c r="H47" s="2" t="str">
        <f t="shared" si="2"/>
        <v xml:space="preserve"> OFERTA CON PRECIO APARENTEMENTE BAJO</v>
      </c>
      <c r="I47" s="28"/>
      <c r="J47" s="29">
        <f t="shared" si="3"/>
        <v>0</v>
      </c>
      <c r="K47" s="28"/>
      <c r="L47" s="29">
        <f t="shared" si="4"/>
        <v>0</v>
      </c>
      <c r="M47" s="28"/>
      <c r="N47" s="29">
        <f t="shared" si="5"/>
        <v>0</v>
      </c>
      <c r="O47" s="28"/>
      <c r="P47" s="29">
        <f t="shared" si="6"/>
        <v>0</v>
      </c>
      <c r="Q47" s="30">
        <f t="shared" si="7"/>
        <v>0</v>
      </c>
    </row>
    <row r="48" spans="2:17" ht="15" x14ac:dyDescent="0.25">
      <c r="B48" s="76">
        <v>25</v>
      </c>
      <c r="C48" s="77" t="s">
        <v>58</v>
      </c>
      <c r="D48" s="19">
        <v>7259</v>
      </c>
      <c r="E48" s="1">
        <f t="shared" si="0"/>
        <v>0</v>
      </c>
      <c r="F48" s="6">
        <f t="shared" si="1"/>
        <v>5807.2000000000007</v>
      </c>
      <c r="G48" s="32"/>
      <c r="H48" s="2" t="str">
        <f t="shared" si="2"/>
        <v xml:space="preserve"> OFERTA CON PRECIO APARENTEMENTE BAJO</v>
      </c>
      <c r="I48" s="28"/>
      <c r="J48" s="29">
        <f t="shared" si="3"/>
        <v>0</v>
      </c>
      <c r="K48" s="28"/>
      <c r="L48" s="29">
        <f t="shared" si="4"/>
        <v>0</v>
      </c>
      <c r="M48" s="28"/>
      <c r="N48" s="29">
        <f t="shared" si="5"/>
        <v>0</v>
      </c>
      <c r="O48" s="28"/>
      <c r="P48" s="29">
        <f t="shared" si="6"/>
        <v>0</v>
      </c>
      <c r="Q48" s="30">
        <f t="shared" si="7"/>
        <v>0</v>
      </c>
    </row>
    <row r="49" spans="2:17" ht="15" x14ac:dyDescent="0.25">
      <c r="B49" s="76">
        <v>26</v>
      </c>
      <c r="C49" s="77" t="s">
        <v>59</v>
      </c>
      <c r="D49" s="19">
        <v>8211</v>
      </c>
      <c r="E49" s="1">
        <f t="shared" si="0"/>
        <v>0</v>
      </c>
      <c r="F49" s="6">
        <f t="shared" si="1"/>
        <v>6568.8</v>
      </c>
      <c r="G49" s="32"/>
      <c r="H49" s="2" t="str">
        <f t="shared" si="2"/>
        <v xml:space="preserve"> OFERTA CON PRECIO APARENTEMENTE BAJO</v>
      </c>
      <c r="I49" s="28"/>
      <c r="J49" s="29">
        <f t="shared" si="3"/>
        <v>0</v>
      </c>
      <c r="K49" s="28"/>
      <c r="L49" s="29">
        <f t="shared" si="4"/>
        <v>0</v>
      </c>
      <c r="M49" s="28"/>
      <c r="N49" s="29">
        <f t="shared" si="5"/>
        <v>0</v>
      </c>
      <c r="O49" s="28"/>
      <c r="P49" s="29">
        <f t="shared" si="6"/>
        <v>0</v>
      </c>
      <c r="Q49" s="30">
        <f t="shared" si="7"/>
        <v>0</v>
      </c>
    </row>
    <row r="50" spans="2:17" ht="15" x14ac:dyDescent="0.25">
      <c r="B50" s="76">
        <v>27</v>
      </c>
      <c r="C50" s="77" t="s">
        <v>60</v>
      </c>
      <c r="D50" s="19">
        <v>6902</v>
      </c>
      <c r="E50" s="1">
        <f t="shared" si="0"/>
        <v>0</v>
      </c>
      <c r="F50" s="6">
        <f t="shared" si="1"/>
        <v>5521.6</v>
      </c>
      <c r="G50" s="32"/>
      <c r="H50" s="2" t="str">
        <f t="shared" si="2"/>
        <v xml:space="preserve"> OFERTA CON PRECIO APARENTEMENTE BAJO</v>
      </c>
      <c r="I50" s="28"/>
      <c r="J50" s="29">
        <f t="shared" si="3"/>
        <v>0</v>
      </c>
      <c r="K50" s="28"/>
      <c r="L50" s="29">
        <f t="shared" si="4"/>
        <v>0</v>
      </c>
      <c r="M50" s="28"/>
      <c r="N50" s="29">
        <f t="shared" si="5"/>
        <v>0</v>
      </c>
      <c r="O50" s="28"/>
      <c r="P50" s="29">
        <f t="shared" si="6"/>
        <v>0</v>
      </c>
      <c r="Q50" s="30">
        <f t="shared" si="7"/>
        <v>0</v>
      </c>
    </row>
    <row r="51" spans="2:17" ht="25.5" x14ac:dyDescent="0.25">
      <c r="B51" s="76">
        <v>28</v>
      </c>
      <c r="C51" s="77" t="s">
        <v>61</v>
      </c>
      <c r="D51" s="19">
        <v>25624.666666666664</v>
      </c>
      <c r="E51" s="1">
        <f t="shared" si="0"/>
        <v>0</v>
      </c>
      <c r="F51" s="6">
        <f t="shared" si="1"/>
        <v>20499.733333333334</v>
      </c>
      <c r="G51" s="32"/>
      <c r="H51" s="2" t="str">
        <f t="shared" si="2"/>
        <v xml:space="preserve"> OFERTA CON PRECIO APARENTEMENTE BAJO</v>
      </c>
      <c r="I51" s="28"/>
      <c r="J51" s="29">
        <f t="shared" si="3"/>
        <v>0</v>
      </c>
      <c r="K51" s="28"/>
      <c r="L51" s="29">
        <f t="shared" si="4"/>
        <v>0</v>
      </c>
      <c r="M51" s="28"/>
      <c r="N51" s="29">
        <f t="shared" si="5"/>
        <v>0</v>
      </c>
      <c r="O51" s="28"/>
      <c r="P51" s="29">
        <f t="shared" si="6"/>
        <v>0</v>
      </c>
      <c r="Q51" s="30">
        <f t="shared" si="7"/>
        <v>0</v>
      </c>
    </row>
    <row r="52" spans="2:17" ht="15" x14ac:dyDescent="0.25">
      <c r="B52" s="76">
        <v>29</v>
      </c>
      <c r="C52" s="77" t="s">
        <v>62</v>
      </c>
      <c r="D52" s="19">
        <v>9758</v>
      </c>
      <c r="E52" s="1">
        <f t="shared" si="0"/>
        <v>0</v>
      </c>
      <c r="F52" s="6">
        <f t="shared" si="1"/>
        <v>7806.4000000000005</v>
      </c>
      <c r="G52" s="32"/>
      <c r="H52" s="2" t="str">
        <f t="shared" si="2"/>
        <v xml:space="preserve"> OFERTA CON PRECIO APARENTEMENTE BAJO</v>
      </c>
      <c r="I52" s="28"/>
      <c r="J52" s="29">
        <f t="shared" si="3"/>
        <v>0</v>
      </c>
      <c r="K52" s="28"/>
      <c r="L52" s="29">
        <f t="shared" si="4"/>
        <v>0</v>
      </c>
      <c r="M52" s="28"/>
      <c r="N52" s="29">
        <f t="shared" si="5"/>
        <v>0</v>
      </c>
      <c r="O52" s="28"/>
      <c r="P52" s="29">
        <f t="shared" si="6"/>
        <v>0</v>
      </c>
      <c r="Q52" s="30">
        <f t="shared" si="7"/>
        <v>0</v>
      </c>
    </row>
    <row r="53" spans="2:17" ht="15" x14ac:dyDescent="0.25">
      <c r="B53" s="76">
        <v>30</v>
      </c>
      <c r="C53" s="77" t="s">
        <v>63</v>
      </c>
      <c r="D53" s="19">
        <v>50892.333333333328</v>
      </c>
      <c r="E53" s="1">
        <f t="shared" si="0"/>
        <v>0</v>
      </c>
      <c r="F53" s="6">
        <f t="shared" si="1"/>
        <v>40713.866666666669</v>
      </c>
      <c r="G53" s="32"/>
      <c r="H53" s="2" t="str">
        <f t="shared" si="2"/>
        <v xml:space="preserve"> OFERTA CON PRECIO APARENTEMENTE BAJO</v>
      </c>
      <c r="I53" s="28"/>
      <c r="J53" s="29">
        <f t="shared" si="3"/>
        <v>0</v>
      </c>
      <c r="K53" s="28"/>
      <c r="L53" s="29">
        <f t="shared" si="4"/>
        <v>0</v>
      </c>
      <c r="M53" s="28"/>
      <c r="N53" s="29">
        <f t="shared" si="5"/>
        <v>0</v>
      </c>
      <c r="O53" s="28"/>
      <c r="P53" s="29">
        <f t="shared" si="6"/>
        <v>0</v>
      </c>
      <c r="Q53" s="30">
        <f t="shared" si="7"/>
        <v>0</v>
      </c>
    </row>
    <row r="54" spans="2:17" ht="15" x14ac:dyDescent="0.25">
      <c r="B54" s="76">
        <v>31</v>
      </c>
      <c r="C54" s="77" t="s">
        <v>64</v>
      </c>
      <c r="D54" s="19">
        <v>27528.666666666664</v>
      </c>
      <c r="E54" s="1">
        <f t="shared" si="0"/>
        <v>0</v>
      </c>
      <c r="F54" s="6">
        <f t="shared" si="1"/>
        <v>22022.933333333334</v>
      </c>
      <c r="G54" s="32"/>
      <c r="H54" s="2" t="str">
        <f t="shared" si="2"/>
        <v xml:space="preserve"> OFERTA CON PRECIO APARENTEMENTE BAJO</v>
      </c>
      <c r="I54" s="28"/>
      <c r="J54" s="29">
        <f t="shared" si="3"/>
        <v>0</v>
      </c>
      <c r="K54" s="28"/>
      <c r="L54" s="29">
        <f t="shared" si="4"/>
        <v>0</v>
      </c>
      <c r="M54" s="28"/>
      <c r="N54" s="29">
        <f t="shared" si="5"/>
        <v>0</v>
      </c>
      <c r="O54" s="28"/>
      <c r="P54" s="29">
        <f t="shared" si="6"/>
        <v>0</v>
      </c>
      <c r="Q54" s="30">
        <f t="shared" si="7"/>
        <v>0</v>
      </c>
    </row>
    <row r="55" spans="2:17" ht="25.5" x14ac:dyDescent="0.25">
      <c r="B55" s="76">
        <v>32</v>
      </c>
      <c r="C55" s="77" t="s">
        <v>65</v>
      </c>
      <c r="D55" s="19">
        <v>6069</v>
      </c>
      <c r="E55" s="1">
        <f t="shared" si="0"/>
        <v>0</v>
      </c>
      <c r="F55" s="6">
        <f t="shared" si="1"/>
        <v>4855.2</v>
      </c>
      <c r="G55" s="32"/>
      <c r="H55" s="2" t="str">
        <f t="shared" si="2"/>
        <v xml:space="preserve"> OFERTA CON PRECIO APARENTEMENTE BAJO</v>
      </c>
      <c r="I55" s="28"/>
      <c r="J55" s="29">
        <f t="shared" si="3"/>
        <v>0</v>
      </c>
      <c r="K55" s="28"/>
      <c r="L55" s="29">
        <f t="shared" si="4"/>
        <v>0</v>
      </c>
      <c r="M55" s="28"/>
      <c r="N55" s="29">
        <f t="shared" si="5"/>
        <v>0</v>
      </c>
      <c r="O55" s="28"/>
      <c r="P55" s="29">
        <f t="shared" si="6"/>
        <v>0</v>
      </c>
      <c r="Q55" s="30">
        <f t="shared" si="7"/>
        <v>0</v>
      </c>
    </row>
    <row r="56" spans="2:17" ht="25.5" x14ac:dyDescent="0.25">
      <c r="B56" s="76">
        <v>33</v>
      </c>
      <c r="C56" s="77" t="s">
        <v>66</v>
      </c>
      <c r="D56" s="19">
        <v>9083.6666666666661</v>
      </c>
      <c r="E56" s="1">
        <f t="shared" si="0"/>
        <v>0</v>
      </c>
      <c r="F56" s="6">
        <f t="shared" si="1"/>
        <v>7266.9333333333334</v>
      </c>
      <c r="G56" s="32"/>
      <c r="H56" s="2" t="str">
        <f t="shared" si="2"/>
        <v xml:space="preserve"> OFERTA CON PRECIO APARENTEMENTE BAJO</v>
      </c>
      <c r="I56" s="28"/>
      <c r="J56" s="29">
        <f t="shared" si="3"/>
        <v>0</v>
      </c>
      <c r="K56" s="28"/>
      <c r="L56" s="29">
        <f t="shared" si="4"/>
        <v>0</v>
      </c>
      <c r="M56" s="28"/>
      <c r="N56" s="29">
        <f t="shared" si="5"/>
        <v>0</v>
      </c>
      <c r="O56" s="28"/>
      <c r="P56" s="29">
        <f t="shared" si="6"/>
        <v>0</v>
      </c>
      <c r="Q56" s="30">
        <f t="shared" si="7"/>
        <v>0</v>
      </c>
    </row>
    <row r="57" spans="2:17" ht="25.5" x14ac:dyDescent="0.25">
      <c r="B57" s="76">
        <v>34</v>
      </c>
      <c r="C57" s="77" t="s">
        <v>67</v>
      </c>
      <c r="D57" s="19">
        <v>5553.3333333333339</v>
      </c>
      <c r="E57" s="1">
        <f t="shared" si="0"/>
        <v>0</v>
      </c>
      <c r="F57" s="6">
        <f t="shared" si="1"/>
        <v>4442.666666666667</v>
      </c>
      <c r="G57" s="32"/>
      <c r="H57" s="2" t="str">
        <f t="shared" si="2"/>
        <v xml:space="preserve"> OFERTA CON PRECIO APARENTEMENTE BAJO</v>
      </c>
      <c r="I57" s="28"/>
      <c r="J57" s="29">
        <f t="shared" si="3"/>
        <v>0</v>
      </c>
      <c r="K57" s="28"/>
      <c r="L57" s="29">
        <f t="shared" si="4"/>
        <v>0</v>
      </c>
      <c r="M57" s="28"/>
      <c r="N57" s="29">
        <f t="shared" si="5"/>
        <v>0</v>
      </c>
      <c r="O57" s="28"/>
      <c r="P57" s="29">
        <f t="shared" si="6"/>
        <v>0</v>
      </c>
      <c r="Q57" s="30">
        <f t="shared" si="7"/>
        <v>0</v>
      </c>
    </row>
    <row r="58" spans="2:17" ht="25.5" x14ac:dyDescent="0.25">
      <c r="B58" s="76">
        <v>35</v>
      </c>
      <c r="C58" s="77" t="s">
        <v>68</v>
      </c>
      <c r="D58" s="19">
        <v>12257</v>
      </c>
      <c r="E58" s="1">
        <f t="shared" si="0"/>
        <v>0</v>
      </c>
      <c r="F58" s="6">
        <f t="shared" si="1"/>
        <v>9805.6</v>
      </c>
      <c r="G58" s="32"/>
      <c r="H58" s="2" t="str">
        <f t="shared" si="2"/>
        <v xml:space="preserve"> OFERTA CON PRECIO APARENTEMENTE BAJO</v>
      </c>
      <c r="I58" s="28"/>
      <c r="J58" s="29">
        <f t="shared" si="3"/>
        <v>0</v>
      </c>
      <c r="K58" s="28"/>
      <c r="L58" s="29">
        <f t="shared" si="4"/>
        <v>0</v>
      </c>
      <c r="M58" s="28"/>
      <c r="N58" s="29">
        <f t="shared" si="5"/>
        <v>0</v>
      </c>
      <c r="O58" s="28"/>
      <c r="P58" s="29">
        <f t="shared" si="6"/>
        <v>0</v>
      </c>
      <c r="Q58" s="30">
        <f t="shared" si="7"/>
        <v>0</v>
      </c>
    </row>
    <row r="59" spans="2:17" ht="25.5" x14ac:dyDescent="0.25">
      <c r="B59" s="76">
        <v>36</v>
      </c>
      <c r="C59" s="77" t="s">
        <v>69</v>
      </c>
      <c r="D59" s="19">
        <v>12653.666666666668</v>
      </c>
      <c r="E59" s="1">
        <f t="shared" si="0"/>
        <v>0</v>
      </c>
      <c r="F59" s="6">
        <f t="shared" si="1"/>
        <v>10122.933333333334</v>
      </c>
      <c r="G59" s="32"/>
      <c r="H59" s="2" t="str">
        <f t="shared" si="2"/>
        <v xml:space="preserve"> OFERTA CON PRECIO APARENTEMENTE BAJO</v>
      </c>
      <c r="I59" s="28"/>
      <c r="J59" s="29">
        <f t="shared" si="3"/>
        <v>0</v>
      </c>
      <c r="K59" s="28"/>
      <c r="L59" s="29">
        <f t="shared" si="4"/>
        <v>0</v>
      </c>
      <c r="M59" s="28"/>
      <c r="N59" s="29">
        <f t="shared" si="5"/>
        <v>0</v>
      </c>
      <c r="O59" s="28"/>
      <c r="P59" s="29">
        <f t="shared" si="6"/>
        <v>0</v>
      </c>
      <c r="Q59" s="30">
        <f t="shared" si="7"/>
        <v>0</v>
      </c>
    </row>
    <row r="60" spans="2:17" ht="25.5" x14ac:dyDescent="0.25">
      <c r="B60" s="76">
        <v>37</v>
      </c>
      <c r="C60" s="77" t="s">
        <v>70</v>
      </c>
      <c r="D60" s="19">
        <v>5553.3333333333339</v>
      </c>
      <c r="E60" s="1">
        <f t="shared" si="0"/>
        <v>0</v>
      </c>
      <c r="F60" s="6">
        <f t="shared" si="1"/>
        <v>4442.666666666667</v>
      </c>
      <c r="G60" s="32"/>
      <c r="H60" s="2" t="str">
        <f t="shared" si="2"/>
        <v xml:space="preserve"> OFERTA CON PRECIO APARENTEMENTE BAJO</v>
      </c>
      <c r="I60" s="28"/>
      <c r="J60" s="29">
        <f t="shared" si="3"/>
        <v>0</v>
      </c>
      <c r="K60" s="28"/>
      <c r="L60" s="29">
        <f t="shared" si="4"/>
        <v>0</v>
      </c>
      <c r="M60" s="28"/>
      <c r="N60" s="29">
        <f t="shared" si="5"/>
        <v>0</v>
      </c>
      <c r="O60" s="28"/>
      <c r="P60" s="29">
        <f t="shared" si="6"/>
        <v>0</v>
      </c>
      <c r="Q60" s="30">
        <f t="shared" si="7"/>
        <v>0</v>
      </c>
    </row>
    <row r="61" spans="2:17" ht="25.5" x14ac:dyDescent="0.25">
      <c r="B61" s="76">
        <v>38</v>
      </c>
      <c r="C61" s="77" t="s">
        <v>71</v>
      </c>
      <c r="D61" s="19">
        <v>12653.666666666668</v>
      </c>
      <c r="E61" s="1">
        <f t="shared" si="0"/>
        <v>0</v>
      </c>
      <c r="F61" s="6">
        <f t="shared" si="1"/>
        <v>10122.933333333334</v>
      </c>
      <c r="G61" s="32"/>
      <c r="H61" s="2" t="str">
        <f t="shared" si="2"/>
        <v xml:space="preserve"> OFERTA CON PRECIO APARENTEMENTE BAJO</v>
      </c>
      <c r="I61" s="28"/>
      <c r="J61" s="29">
        <f t="shared" si="3"/>
        <v>0</v>
      </c>
      <c r="K61" s="28"/>
      <c r="L61" s="29">
        <f t="shared" si="4"/>
        <v>0</v>
      </c>
      <c r="M61" s="28"/>
      <c r="N61" s="29">
        <f t="shared" si="5"/>
        <v>0</v>
      </c>
      <c r="O61" s="28"/>
      <c r="P61" s="29">
        <f t="shared" si="6"/>
        <v>0</v>
      </c>
      <c r="Q61" s="30">
        <f t="shared" si="7"/>
        <v>0</v>
      </c>
    </row>
    <row r="62" spans="2:17" ht="15" x14ac:dyDescent="0.25">
      <c r="B62" s="76">
        <v>39</v>
      </c>
      <c r="C62" s="77" t="s">
        <v>72</v>
      </c>
      <c r="D62" s="19">
        <v>74256</v>
      </c>
      <c r="E62" s="1">
        <f t="shared" si="0"/>
        <v>0</v>
      </c>
      <c r="F62" s="6">
        <f t="shared" si="1"/>
        <v>59404.800000000003</v>
      </c>
      <c r="G62" s="32"/>
      <c r="H62" s="2" t="str">
        <f t="shared" si="2"/>
        <v xml:space="preserve"> OFERTA CON PRECIO APARENTEMENTE BAJO</v>
      </c>
      <c r="I62" s="28"/>
      <c r="J62" s="29">
        <f t="shared" si="3"/>
        <v>0</v>
      </c>
      <c r="K62" s="28"/>
      <c r="L62" s="29">
        <f t="shared" si="4"/>
        <v>0</v>
      </c>
      <c r="M62" s="28"/>
      <c r="N62" s="29">
        <f t="shared" si="5"/>
        <v>0</v>
      </c>
      <c r="O62" s="28"/>
      <c r="P62" s="29">
        <f t="shared" si="6"/>
        <v>0</v>
      </c>
      <c r="Q62" s="30">
        <f t="shared" si="7"/>
        <v>0</v>
      </c>
    </row>
    <row r="63" spans="2:17" ht="15" x14ac:dyDescent="0.25">
      <c r="B63" s="76">
        <v>40</v>
      </c>
      <c r="C63" s="77" t="s">
        <v>73</v>
      </c>
      <c r="D63" s="19">
        <v>12455.333333333332</v>
      </c>
      <c r="E63" s="1">
        <f t="shared" si="0"/>
        <v>0</v>
      </c>
      <c r="F63" s="6">
        <f t="shared" si="1"/>
        <v>9964.2666666666664</v>
      </c>
      <c r="G63" s="32"/>
      <c r="H63" s="2" t="str">
        <f t="shared" si="2"/>
        <v xml:space="preserve"> OFERTA CON PRECIO APARENTEMENTE BAJO</v>
      </c>
      <c r="I63" s="28"/>
      <c r="J63" s="29">
        <f t="shared" si="3"/>
        <v>0</v>
      </c>
      <c r="K63" s="28"/>
      <c r="L63" s="29">
        <f t="shared" si="4"/>
        <v>0</v>
      </c>
      <c r="M63" s="28"/>
      <c r="N63" s="29">
        <f t="shared" si="5"/>
        <v>0</v>
      </c>
      <c r="O63" s="28"/>
      <c r="P63" s="29">
        <f t="shared" si="6"/>
        <v>0</v>
      </c>
      <c r="Q63" s="30">
        <f t="shared" si="7"/>
        <v>0</v>
      </c>
    </row>
    <row r="64" spans="2:17" ht="15" x14ac:dyDescent="0.25">
      <c r="B64" s="76">
        <v>41</v>
      </c>
      <c r="C64" s="77" t="s">
        <v>74</v>
      </c>
      <c r="D64" s="19">
        <v>32447.333333333336</v>
      </c>
      <c r="E64" s="1">
        <f t="shared" si="0"/>
        <v>0</v>
      </c>
      <c r="F64" s="6">
        <f t="shared" si="1"/>
        <v>25957.866666666669</v>
      </c>
      <c r="G64" s="32"/>
      <c r="H64" s="2" t="str">
        <f t="shared" si="2"/>
        <v xml:space="preserve"> OFERTA CON PRECIO APARENTEMENTE BAJO</v>
      </c>
      <c r="I64" s="28"/>
      <c r="J64" s="29">
        <f t="shared" si="3"/>
        <v>0</v>
      </c>
      <c r="K64" s="28"/>
      <c r="L64" s="29">
        <f t="shared" si="4"/>
        <v>0</v>
      </c>
      <c r="M64" s="28"/>
      <c r="N64" s="29">
        <f t="shared" si="5"/>
        <v>0</v>
      </c>
      <c r="O64" s="28"/>
      <c r="P64" s="29">
        <f t="shared" si="6"/>
        <v>0</v>
      </c>
      <c r="Q64" s="30">
        <f t="shared" si="7"/>
        <v>0</v>
      </c>
    </row>
    <row r="65" spans="2:17" ht="15" x14ac:dyDescent="0.25">
      <c r="B65" s="76">
        <v>42</v>
      </c>
      <c r="C65" s="77" t="s">
        <v>75</v>
      </c>
      <c r="D65" s="19">
        <v>55374.666666666672</v>
      </c>
      <c r="E65" s="1">
        <f t="shared" si="0"/>
        <v>0</v>
      </c>
      <c r="F65" s="6">
        <f t="shared" si="1"/>
        <v>44299.733333333337</v>
      </c>
      <c r="G65" s="32"/>
      <c r="H65" s="2" t="str">
        <f t="shared" si="2"/>
        <v xml:space="preserve"> OFERTA CON PRECIO APARENTEMENTE BAJO</v>
      </c>
      <c r="I65" s="28"/>
      <c r="J65" s="29">
        <f t="shared" si="3"/>
        <v>0</v>
      </c>
      <c r="K65" s="28"/>
      <c r="L65" s="29">
        <f t="shared" si="4"/>
        <v>0</v>
      </c>
      <c r="M65" s="28"/>
      <c r="N65" s="29">
        <f t="shared" si="5"/>
        <v>0</v>
      </c>
      <c r="O65" s="28"/>
      <c r="P65" s="29">
        <f t="shared" si="6"/>
        <v>0</v>
      </c>
      <c r="Q65" s="30">
        <f t="shared" si="7"/>
        <v>0</v>
      </c>
    </row>
    <row r="66" spans="2:17" ht="15" x14ac:dyDescent="0.25">
      <c r="B66" s="76">
        <v>43</v>
      </c>
      <c r="C66" s="77" t="s">
        <v>76</v>
      </c>
      <c r="D66" s="19">
        <v>43792</v>
      </c>
      <c r="E66" s="1">
        <f t="shared" si="0"/>
        <v>0</v>
      </c>
      <c r="F66" s="6">
        <f t="shared" si="1"/>
        <v>35033.599999999999</v>
      </c>
      <c r="G66" s="32"/>
      <c r="H66" s="2" t="str">
        <f t="shared" si="2"/>
        <v xml:space="preserve"> OFERTA CON PRECIO APARENTEMENTE BAJO</v>
      </c>
      <c r="I66" s="28"/>
      <c r="J66" s="29">
        <f t="shared" si="3"/>
        <v>0</v>
      </c>
      <c r="K66" s="28"/>
      <c r="L66" s="29">
        <f t="shared" si="4"/>
        <v>0</v>
      </c>
      <c r="M66" s="28"/>
      <c r="N66" s="29">
        <f t="shared" si="5"/>
        <v>0</v>
      </c>
      <c r="O66" s="28"/>
      <c r="P66" s="29">
        <f t="shared" si="6"/>
        <v>0</v>
      </c>
      <c r="Q66" s="30">
        <f t="shared" si="7"/>
        <v>0</v>
      </c>
    </row>
    <row r="67" spans="2:17" ht="15" x14ac:dyDescent="0.25">
      <c r="B67" s="76">
        <v>44</v>
      </c>
      <c r="C67" s="77" t="s">
        <v>77</v>
      </c>
      <c r="D67" s="19">
        <v>30027.666666666664</v>
      </c>
      <c r="E67" s="1">
        <f t="shared" si="0"/>
        <v>0</v>
      </c>
      <c r="F67" s="6">
        <f t="shared" si="1"/>
        <v>24022.133333333331</v>
      </c>
      <c r="G67" s="32"/>
      <c r="H67" s="2" t="str">
        <f t="shared" si="2"/>
        <v xml:space="preserve"> OFERTA CON PRECIO APARENTEMENTE BAJO</v>
      </c>
      <c r="I67" s="28"/>
      <c r="J67" s="29">
        <f t="shared" si="3"/>
        <v>0</v>
      </c>
      <c r="K67" s="28"/>
      <c r="L67" s="29">
        <f t="shared" si="4"/>
        <v>0</v>
      </c>
      <c r="M67" s="28"/>
      <c r="N67" s="29">
        <f t="shared" si="5"/>
        <v>0</v>
      </c>
      <c r="O67" s="28"/>
      <c r="P67" s="29">
        <f t="shared" si="6"/>
        <v>0</v>
      </c>
      <c r="Q67" s="30">
        <f t="shared" si="7"/>
        <v>0</v>
      </c>
    </row>
    <row r="68" spans="2:17" ht="15" x14ac:dyDescent="0.25">
      <c r="B68" s="76">
        <v>45</v>
      </c>
      <c r="C68" s="77" t="s">
        <v>78</v>
      </c>
      <c r="D68" s="19">
        <v>9758</v>
      </c>
      <c r="E68" s="1">
        <f t="shared" si="0"/>
        <v>0</v>
      </c>
      <c r="F68" s="6">
        <f t="shared" si="1"/>
        <v>7806.4000000000005</v>
      </c>
      <c r="G68" s="32"/>
      <c r="H68" s="2" t="str">
        <f t="shared" si="2"/>
        <v xml:space="preserve"> OFERTA CON PRECIO APARENTEMENTE BAJO</v>
      </c>
      <c r="I68" s="28"/>
      <c r="J68" s="29">
        <f t="shared" si="3"/>
        <v>0</v>
      </c>
      <c r="K68" s="28"/>
      <c r="L68" s="29">
        <f t="shared" si="4"/>
        <v>0</v>
      </c>
      <c r="M68" s="28"/>
      <c r="N68" s="29">
        <f t="shared" si="5"/>
        <v>0</v>
      </c>
      <c r="O68" s="28"/>
      <c r="P68" s="29">
        <f t="shared" si="6"/>
        <v>0</v>
      </c>
      <c r="Q68" s="30">
        <f t="shared" si="7"/>
        <v>0</v>
      </c>
    </row>
    <row r="69" spans="2:17" ht="15" x14ac:dyDescent="0.25">
      <c r="B69" s="76">
        <v>46</v>
      </c>
      <c r="C69" s="77" t="s">
        <v>79</v>
      </c>
      <c r="D69" s="19">
        <v>124553.33333333334</v>
      </c>
      <c r="E69" s="1">
        <f t="shared" si="0"/>
        <v>0</v>
      </c>
      <c r="F69" s="6">
        <f t="shared" si="1"/>
        <v>99642.666666666686</v>
      </c>
      <c r="G69" s="32"/>
      <c r="H69" s="2" t="str">
        <f t="shared" si="2"/>
        <v xml:space="preserve"> OFERTA CON PRECIO APARENTEMENTE BAJO</v>
      </c>
      <c r="I69" s="28"/>
      <c r="J69" s="29">
        <f t="shared" si="3"/>
        <v>0</v>
      </c>
      <c r="K69" s="28"/>
      <c r="L69" s="29">
        <f t="shared" si="4"/>
        <v>0</v>
      </c>
      <c r="M69" s="28"/>
      <c r="N69" s="29">
        <f t="shared" si="5"/>
        <v>0</v>
      </c>
      <c r="O69" s="28"/>
      <c r="P69" s="29">
        <f t="shared" si="6"/>
        <v>0</v>
      </c>
      <c r="Q69" s="30">
        <f t="shared" si="7"/>
        <v>0</v>
      </c>
    </row>
    <row r="70" spans="2:17" ht="15" x14ac:dyDescent="0.25">
      <c r="B70" s="76">
        <v>47</v>
      </c>
      <c r="C70" s="77" t="s">
        <v>80</v>
      </c>
      <c r="D70" s="19">
        <v>17691.333333333332</v>
      </c>
      <c r="E70" s="1">
        <f t="shared" si="0"/>
        <v>0</v>
      </c>
      <c r="F70" s="6">
        <f t="shared" si="1"/>
        <v>14153.066666666666</v>
      </c>
      <c r="G70" s="32"/>
      <c r="H70" s="2" t="str">
        <f t="shared" si="2"/>
        <v xml:space="preserve"> OFERTA CON PRECIO APARENTEMENTE BAJO</v>
      </c>
      <c r="I70" s="28"/>
      <c r="J70" s="29">
        <f t="shared" si="3"/>
        <v>0</v>
      </c>
      <c r="K70" s="28"/>
      <c r="L70" s="29">
        <f t="shared" si="4"/>
        <v>0</v>
      </c>
      <c r="M70" s="28"/>
      <c r="N70" s="29">
        <f t="shared" si="5"/>
        <v>0</v>
      </c>
      <c r="O70" s="28"/>
      <c r="P70" s="29">
        <f t="shared" si="6"/>
        <v>0</v>
      </c>
      <c r="Q70" s="30">
        <f t="shared" si="7"/>
        <v>0</v>
      </c>
    </row>
    <row r="71" spans="2:17" ht="15" x14ac:dyDescent="0.25">
      <c r="B71" s="76">
        <v>48</v>
      </c>
      <c r="C71" s="77" t="s">
        <v>81</v>
      </c>
      <c r="D71" s="19">
        <v>18960.666666666668</v>
      </c>
      <c r="E71" s="1">
        <f t="shared" si="0"/>
        <v>0</v>
      </c>
      <c r="F71" s="6">
        <f t="shared" si="1"/>
        <v>15168.533333333335</v>
      </c>
      <c r="G71" s="32"/>
      <c r="H71" s="2" t="str">
        <f t="shared" si="2"/>
        <v xml:space="preserve"> OFERTA CON PRECIO APARENTEMENTE BAJO</v>
      </c>
      <c r="I71" s="28"/>
      <c r="J71" s="29">
        <f t="shared" si="3"/>
        <v>0</v>
      </c>
      <c r="K71" s="28"/>
      <c r="L71" s="29">
        <f t="shared" si="4"/>
        <v>0</v>
      </c>
      <c r="M71" s="28"/>
      <c r="N71" s="29">
        <f t="shared" si="5"/>
        <v>0</v>
      </c>
      <c r="O71" s="28"/>
      <c r="P71" s="29">
        <f t="shared" si="6"/>
        <v>0</v>
      </c>
      <c r="Q71" s="30">
        <f t="shared" si="7"/>
        <v>0</v>
      </c>
    </row>
    <row r="72" spans="2:17" ht="15" x14ac:dyDescent="0.25">
      <c r="B72" s="76">
        <v>49</v>
      </c>
      <c r="C72" s="77" t="s">
        <v>82</v>
      </c>
      <c r="D72" s="19">
        <v>6902</v>
      </c>
      <c r="E72" s="1">
        <f t="shared" si="0"/>
        <v>0</v>
      </c>
      <c r="F72" s="6">
        <f t="shared" si="1"/>
        <v>5521.6</v>
      </c>
      <c r="G72" s="32"/>
      <c r="H72" s="2" t="str">
        <f t="shared" si="2"/>
        <v xml:space="preserve"> OFERTA CON PRECIO APARENTEMENTE BAJO</v>
      </c>
      <c r="I72" s="28"/>
      <c r="J72" s="29">
        <f t="shared" si="3"/>
        <v>0</v>
      </c>
      <c r="K72" s="28"/>
      <c r="L72" s="29">
        <f t="shared" si="4"/>
        <v>0</v>
      </c>
      <c r="M72" s="28"/>
      <c r="N72" s="29">
        <f t="shared" si="5"/>
        <v>0</v>
      </c>
      <c r="O72" s="28"/>
      <c r="P72" s="29">
        <f t="shared" si="6"/>
        <v>0</v>
      </c>
      <c r="Q72" s="30">
        <f t="shared" si="7"/>
        <v>0</v>
      </c>
    </row>
    <row r="73" spans="2:17" ht="15" x14ac:dyDescent="0.25">
      <c r="B73" s="76">
        <v>50</v>
      </c>
      <c r="C73" s="77" t="s">
        <v>83</v>
      </c>
      <c r="D73" s="19">
        <v>1785</v>
      </c>
      <c r="E73" s="1">
        <f t="shared" si="0"/>
        <v>0</v>
      </c>
      <c r="F73" s="6">
        <f t="shared" si="1"/>
        <v>1428</v>
      </c>
      <c r="G73" s="32"/>
      <c r="H73" s="2" t="str">
        <f t="shared" si="2"/>
        <v xml:space="preserve"> OFERTA CON PRECIO APARENTEMENTE BAJO</v>
      </c>
      <c r="I73" s="28"/>
      <c r="J73" s="29">
        <f t="shared" si="3"/>
        <v>0</v>
      </c>
      <c r="K73" s="28"/>
      <c r="L73" s="29">
        <f t="shared" si="4"/>
        <v>0</v>
      </c>
      <c r="M73" s="28"/>
      <c r="N73" s="29">
        <f t="shared" si="5"/>
        <v>0</v>
      </c>
      <c r="O73" s="28"/>
      <c r="P73" s="29">
        <f t="shared" si="6"/>
        <v>0</v>
      </c>
      <c r="Q73" s="30">
        <f t="shared" si="7"/>
        <v>0</v>
      </c>
    </row>
    <row r="74" spans="2:17" ht="15" x14ac:dyDescent="0.25">
      <c r="B74" s="76">
        <v>51</v>
      </c>
      <c r="C74" s="78" t="s">
        <v>84</v>
      </c>
      <c r="D74" s="19">
        <v>7814.3333333333339</v>
      </c>
      <c r="E74" s="1">
        <f t="shared" si="0"/>
        <v>0</v>
      </c>
      <c r="F74" s="6">
        <f t="shared" si="1"/>
        <v>6251.4666666666672</v>
      </c>
      <c r="G74" s="33"/>
      <c r="H74" s="2" t="str">
        <f t="shared" si="2"/>
        <v xml:space="preserve"> OFERTA CON PRECIO APARENTEMENTE BAJO</v>
      </c>
      <c r="I74" s="28"/>
      <c r="J74" s="29">
        <f t="shared" si="3"/>
        <v>0</v>
      </c>
      <c r="K74" s="28"/>
      <c r="L74" s="29">
        <f t="shared" si="4"/>
        <v>0</v>
      </c>
      <c r="M74" s="28"/>
      <c r="N74" s="29">
        <f t="shared" si="5"/>
        <v>0</v>
      </c>
      <c r="O74" s="28"/>
      <c r="P74" s="29">
        <f t="shared" si="6"/>
        <v>0</v>
      </c>
      <c r="Q74" s="30">
        <f t="shared" si="7"/>
        <v>0</v>
      </c>
    </row>
    <row r="75" spans="2:17" ht="15" x14ac:dyDescent="0.25">
      <c r="B75" s="76">
        <v>52</v>
      </c>
      <c r="C75" s="77" t="s">
        <v>85</v>
      </c>
      <c r="D75" s="19">
        <v>24038</v>
      </c>
      <c r="E75" s="1">
        <f t="shared" si="0"/>
        <v>0</v>
      </c>
      <c r="F75" s="6">
        <f t="shared" si="1"/>
        <v>19230.400000000001</v>
      </c>
      <c r="G75" s="32"/>
      <c r="H75" s="2" t="str">
        <f t="shared" si="2"/>
        <v xml:space="preserve"> OFERTA CON PRECIO APARENTEMENTE BAJO</v>
      </c>
      <c r="I75" s="28"/>
      <c r="J75" s="29">
        <f t="shared" si="3"/>
        <v>0</v>
      </c>
      <c r="K75" s="28"/>
      <c r="L75" s="29">
        <f t="shared" si="4"/>
        <v>0</v>
      </c>
      <c r="M75" s="28"/>
      <c r="N75" s="29">
        <f t="shared" si="5"/>
        <v>0</v>
      </c>
      <c r="O75" s="28"/>
      <c r="P75" s="29">
        <f t="shared" si="6"/>
        <v>0</v>
      </c>
      <c r="Q75" s="30">
        <f t="shared" si="7"/>
        <v>0</v>
      </c>
    </row>
    <row r="76" spans="2:17" ht="15" x14ac:dyDescent="0.25">
      <c r="B76" s="76">
        <v>53</v>
      </c>
      <c r="C76" s="77" t="s">
        <v>86</v>
      </c>
      <c r="D76" s="19">
        <v>33954.666666666664</v>
      </c>
      <c r="E76" s="1">
        <f t="shared" si="0"/>
        <v>0</v>
      </c>
      <c r="F76" s="6">
        <f t="shared" si="1"/>
        <v>27163.733333333334</v>
      </c>
      <c r="G76" s="32"/>
      <c r="H76" s="2" t="str">
        <f t="shared" si="2"/>
        <v xml:space="preserve"> OFERTA CON PRECIO APARENTEMENTE BAJO</v>
      </c>
      <c r="I76" s="28"/>
      <c r="J76" s="29">
        <f t="shared" si="3"/>
        <v>0</v>
      </c>
      <c r="K76" s="28"/>
      <c r="L76" s="29">
        <f t="shared" si="4"/>
        <v>0</v>
      </c>
      <c r="M76" s="28"/>
      <c r="N76" s="29">
        <f t="shared" si="5"/>
        <v>0</v>
      </c>
      <c r="O76" s="28"/>
      <c r="P76" s="29">
        <f t="shared" si="6"/>
        <v>0</v>
      </c>
      <c r="Q76" s="30">
        <f t="shared" si="7"/>
        <v>0</v>
      </c>
    </row>
    <row r="77" spans="2:17" ht="25.5" x14ac:dyDescent="0.25">
      <c r="B77" s="76">
        <v>54</v>
      </c>
      <c r="C77" s="77" t="s">
        <v>87</v>
      </c>
      <c r="D77" s="19">
        <v>2895.666666666667</v>
      </c>
      <c r="E77" s="1">
        <f t="shared" si="0"/>
        <v>0</v>
      </c>
      <c r="F77" s="6">
        <f t="shared" si="1"/>
        <v>2316.5333333333338</v>
      </c>
      <c r="G77" s="32"/>
      <c r="H77" s="2" t="str">
        <f t="shared" si="2"/>
        <v xml:space="preserve"> OFERTA CON PRECIO APARENTEMENTE BAJO</v>
      </c>
      <c r="I77" s="28"/>
      <c r="J77" s="29">
        <f t="shared" si="3"/>
        <v>0</v>
      </c>
      <c r="K77" s="28"/>
      <c r="L77" s="29">
        <f t="shared" si="4"/>
        <v>0</v>
      </c>
      <c r="M77" s="28"/>
      <c r="N77" s="29">
        <f t="shared" si="5"/>
        <v>0</v>
      </c>
      <c r="O77" s="28"/>
      <c r="P77" s="29">
        <f t="shared" si="6"/>
        <v>0</v>
      </c>
      <c r="Q77" s="30">
        <f t="shared" si="7"/>
        <v>0</v>
      </c>
    </row>
    <row r="78" spans="2:17" ht="25.5" x14ac:dyDescent="0.25">
      <c r="B78" s="76">
        <v>55</v>
      </c>
      <c r="C78" s="77" t="s">
        <v>88</v>
      </c>
      <c r="D78" s="19">
        <v>4085.666666666667</v>
      </c>
      <c r="E78" s="1">
        <f t="shared" si="0"/>
        <v>0</v>
      </c>
      <c r="F78" s="6">
        <f t="shared" si="1"/>
        <v>3268.5333333333338</v>
      </c>
      <c r="G78" s="32"/>
      <c r="H78" s="2" t="str">
        <f t="shared" si="2"/>
        <v xml:space="preserve"> OFERTA CON PRECIO APARENTEMENTE BAJO</v>
      </c>
      <c r="I78" s="28"/>
      <c r="J78" s="29">
        <f t="shared" si="3"/>
        <v>0</v>
      </c>
      <c r="K78" s="28"/>
      <c r="L78" s="29">
        <f t="shared" si="4"/>
        <v>0</v>
      </c>
      <c r="M78" s="28"/>
      <c r="N78" s="29">
        <f t="shared" si="5"/>
        <v>0</v>
      </c>
      <c r="O78" s="28"/>
      <c r="P78" s="29">
        <f t="shared" si="6"/>
        <v>0</v>
      </c>
      <c r="Q78" s="30">
        <f t="shared" si="7"/>
        <v>0</v>
      </c>
    </row>
    <row r="79" spans="2:17" ht="15" x14ac:dyDescent="0.25">
      <c r="B79" s="11"/>
      <c r="C79" s="11"/>
      <c r="D79" s="11"/>
      <c r="E79" s="20"/>
      <c r="F79" s="21"/>
      <c r="G79" s="21"/>
      <c r="H79" s="11"/>
      <c r="I79" s="11"/>
      <c r="J79" s="11"/>
      <c r="K79" s="11"/>
      <c r="L79" s="11"/>
      <c r="M79" s="11"/>
      <c r="N79" s="11"/>
      <c r="O79" s="11"/>
      <c r="P79" s="11"/>
      <c r="Q79" s="11"/>
    </row>
    <row r="80" spans="2:17" ht="90.6" customHeight="1" x14ac:dyDescent="0.25">
      <c r="B80" s="41" t="s">
        <v>24</v>
      </c>
      <c r="C80" s="42"/>
      <c r="D80" s="42"/>
      <c r="E80" s="42"/>
      <c r="F80" s="42"/>
      <c r="G80" s="42"/>
      <c r="H80" s="42"/>
      <c r="I80" s="42"/>
      <c r="J80" s="42"/>
      <c r="K80" s="42"/>
      <c r="L80" s="42"/>
      <c r="M80" s="42"/>
      <c r="N80" s="42"/>
      <c r="O80" s="42"/>
      <c r="P80" s="42"/>
      <c r="Q80" s="43"/>
    </row>
    <row r="81" spans="1:16382" s="36" customFormat="1" ht="88.9" customHeight="1" x14ac:dyDescent="0.25">
      <c r="A81" s="7"/>
      <c r="B81" s="36" t="s">
        <v>22</v>
      </c>
    </row>
    <row r="82" spans="1:16382" ht="15" x14ac:dyDescent="0.25">
      <c r="B82" s="40"/>
      <c r="C82" s="40"/>
      <c r="D82" s="40"/>
      <c r="E82" s="40"/>
      <c r="F82" s="40"/>
      <c r="G82" s="40"/>
      <c r="H82" s="40"/>
      <c r="I82" s="22"/>
      <c r="J82" s="22"/>
      <c r="K82" s="22"/>
      <c r="L82" s="22"/>
      <c r="M82" s="22"/>
      <c r="N82" s="22"/>
      <c r="O82" s="22"/>
      <c r="P82" s="22"/>
      <c r="Q82" s="22"/>
    </row>
    <row r="83" spans="1:16382" s="34" customFormat="1" ht="238.15" customHeight="1" x14ac:dyDescent="0.2">
      <c r="A83" s="10"/>
      <c r="B83" s="34" t="s">
        <v>7</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c r="IW83" s="35"/>
      <c r="IX83" s="35"/>
      <c r="IY83" s="35"/>
      <c r="IZ83" s="35"/>
      <c r="JA83" s="35"/>
      <c r="JB83" s="35"/>
      <c r="JC83" s="35"/>
      <c r="JD83" s="35"/>
      <c r="JE83" s="35"/>
      <c r="JF83" s="35"/>
      <c r="JG83" s="35"/>
      <c r="JH83" s="35"/>
      <c r="JI83" s="35"/>
      <c r="JJ83" s="35"/>
      <c r="JK83" s="35"/>
      <c r="JL83" s="35"/>
      <c r="JM83" s="35"/>
      <c r="JN83" s="35"/>
      <c r="JO83" s="35"/>
      <c r="JP83" s="35"/>
      <c r="JQ83" s="35"/>
      <c r="JR83" s="35"/>
      <c r="JS83" s="35"/>
      <c r="JT83" s="35"/>
      <c r="JU83" s="35"/>
      <c r="JV83" s="35"/>
      <c r="JW83" s="35"/>
      <c r="JX83" s="35"/>
      <c r="JY83" s="35"/>
      <c r="JZ83" s="35"/>
      <c r="KA83" s="35"/>
      <c r="KB83" s="35"/>
      <c r="KC83" s="35"/>
      <c r="KD83" s="35"/>
      <c r="KE83" s="35"/>
      <c r="KF83" s="35"/>
      <c r="KG83" s="35"/>
      <c r="KH83" s="35"/>
      <c r="KI83" s="35"/>
      <c r="KJ83" s="35"/>
      <c r="KK83" s="35"/>
      <c r="KL83" s="35"/>
      <c r="KM83" s="35"/>
      <c r="KN83" s="35"/>
      <c r="KO83" s="35"/>
      <c r="KP83" s="35"/>
      <c r="KQ83" s="35"/>
      <c r="KR83" s="35"/>
      <c r="KS83" s="35"/>
      <c r="KT83" s="35"/>
      <c r="KU83" s="35"/>
      <c r="KV83" s="35"/>
      <c r="KW83" s="35"/>
      <c r="KX83" s="35"/>
      <c r="KY83" s="35"/>
      <c r="KZ83" s="35"/>
      <c r="LA83" s="35"/>
      <c r="LB83" s="35"/>
      <c r="LC83" s="35"/>
      <c r="LD83" s="35"/>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35"/>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35"/>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35"/>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35"/>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35"/>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35"/>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35"/>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35"/>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35"/>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35"/>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35"/>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35"/>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35"/>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35"/>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35"/>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35"/>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35"/>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35"/>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35"/>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35"/>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35"/>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35"/>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35"/>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35"/>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35"/>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35"/>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35"/>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35"/>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35"/>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35"/>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35"/>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35"/>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35"/>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35"/>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35"/>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35"/>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35"/>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35"/>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35"/>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35"/>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35"/>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35"/>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35"/>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35"/>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35"/>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35"/>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35"/>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35"/>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35"/>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35"/>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35"/>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35"/>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35"/>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35"/>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35"/>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35"/>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35"/>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35"/>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35"/>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35"/>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35"/>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35"/>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35"/>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35"/>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35"/>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35"/>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35"/>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35"/>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35"/>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35"/>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35"/>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35"/>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35"/>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35"/>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35"/>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35"/>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35"/>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35"/>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35"/>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35"/>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35"/>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35"/>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35"/>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35"/>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35"/>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35"/>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35"/>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35"/>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35"/>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35"/>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35"/>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35"/>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35"/>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35"/>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35"/>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35"/>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35"/>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35"/>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35"/>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35"/>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35"/>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35"/>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35"/>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35"/>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35"/>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35"/>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35"/>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35"/>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35"/>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35"/>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35"/>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35"/>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35"/>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35"/>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35"/>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35"/>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35"/>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35"/>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35"/>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35"/>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35"/>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35"/>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35"/>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35"/>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35"/>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35"/>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35"/>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35"/>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35"/>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35"/>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35"/>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35"/>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35"/>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35"/>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35"/>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35"/>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35"/>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35"/>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35"/>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35"/>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35"/>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35"/>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35"/>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35"/>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35"/>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35"/>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35"/>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35"/>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35"/>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35"/>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35"/>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35"/>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35"/>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35"/>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35"/>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35"/>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35"/>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35"/>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35"/>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35"/>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35"/>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35"/>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35"/>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35"/>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35"/>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35"/>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35"/>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35"/>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35"/>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35"/>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35"/>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35"/>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35"/>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35"/>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35"/>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35"/>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35"/>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35"/>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35"/>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35"/>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35"/>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35"/>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35"/>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35"/>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35"/>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35"/>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35"/>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35"/>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35"/>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35"/>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35"/>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35"/>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35"/>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35"/>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35"/>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35"/>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35"/>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35"/>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35"/>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35"/>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35"/>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35"/>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35"/>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35"/>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35"/>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35"/>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35"/>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35"/>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35"/>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35"/>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35"/>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35"/>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35"/>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35"/>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35"/>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35"/>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35"/>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35"/>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35"/>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35"/>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35"/>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35"/>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35"/>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35"/>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35"/>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35"/>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35"/>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35"/>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35"/>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35"/>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35"/>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35"/>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35"/>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35"/>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35"/>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35"/>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35"/>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35"/>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35"/>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35"/>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35"/>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35"/>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35"/>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35"/>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35"/>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35"/>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35"/>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35"/>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35"/>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35"/>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35"/>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35"/>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35"/>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35"/>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35"/>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35"/>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35"/>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35"/>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35"/>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35"/>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35"/>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35"/>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35"/>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35"/>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35"/>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35"/>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35"/>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35"/>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35"/>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35"/>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35"/>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35"/>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35"/>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35"/>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35"/>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35"/>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35"/>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35"/>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35"/>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35"/>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35"/>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35"/>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35"/>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35"/>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35"/>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35"/>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35"/>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35"/>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35"/>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35"/>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35"/>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35"/>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35"/>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35"/>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35"/>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35"/>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35"/>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35"/>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35"/>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35"/>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35"/>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35"/>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35"/>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35"/>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35"/>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35"/>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35"/>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35"/>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35"/>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35"/>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35"/>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35"/>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35"/>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35"/>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35"/>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35"/>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35"/>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35"/>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35"/>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35"/>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35"/>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35"/>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35"/>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35"/>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35"/>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35"/>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35"/>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35"/>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35"/>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35"/>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35"/>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35"/>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35"/>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35"/>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35"/>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35"/>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35"/>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35"/>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35"/>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35"/>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35"/>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35"/>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35"/>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35"/>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35"/>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35"/>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35"/>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35"/>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35"/>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35"/>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35"/>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35"/>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35"/>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35"/>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35"/>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35"/>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35"/>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35"/>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35"/>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35"/>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35"/>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35"/>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35"/>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35"/>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35"/>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35"/>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35"/>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35"/>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35"/>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35"/>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35"/>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35"/>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35"/>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35"/>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35"/>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35"/>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35"/>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35"/>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35"/>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35"/>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35"/>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35"/>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35"/>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35"/>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35"/>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35"/>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35"/>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35"/>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35"/>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35"/>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35"/>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35"/>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35"/>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35"/>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35"/>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35"/>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35"/>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35"/>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35"/>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35"/>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35"/>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35"/>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35"/>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35"/>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35"/>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35"/>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35"/>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35"/>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35"/>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35"/>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35"/>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35"/>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35"/>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35"/>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35"/>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35"/>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35"/>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35"/>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35"/>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35"/>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35"/>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35"/>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35"/>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35"/>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35"/>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35"/>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35"/>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35"/>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35"/>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35"/>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35"/>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35"/>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35"/>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35"/>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35"/>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35"/>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35"/>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35"/>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35"/>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35"/>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35"/>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35"/>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35"/>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35"/>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35"/>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35"/>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35"/>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35"/>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35"/>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35"/>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35"/>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35"/>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35"/>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35"/>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35"/>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35"/>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35"/>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35"/>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35"/>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35"/>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35"/>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35"/>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35"/>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35"/>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35"/>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35"/>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35"/>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35"/>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35"/>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35"/>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35"/>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35"/>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35"/>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35"/>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35"/>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35"/>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35"/>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35"/>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35"/>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35"/>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35"/>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35"/>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35"/>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35"/>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35"/>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35"/>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35"/>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35"/>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35"/>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35"/>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35"/>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35"/>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35"/>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35"/>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35"/>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35"/>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35"/>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35"/>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35"/>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35"/>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35"/>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35"/>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35"/>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35"/>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35"/>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35"/>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35"/>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35"/>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35"/>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35"/>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35"/>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35"/>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35"/>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35"/>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35"/>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35"/>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35"/>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35"/>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35"/>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35"/>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35"/>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35"/>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35"/>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35"/>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35"/>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35"/>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35"/>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35"/>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35"/>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35"/>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35"/>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35"/>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35"/>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35"/>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35"/>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35"/>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35"/>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35"/>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35"/>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35"/>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35"/>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35"/>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35"/>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35"/>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35"/>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35"/>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35"/>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35"/>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35"/>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35"/>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35"/>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35"/>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35"/>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35"/>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35"/>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35"/>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35"/>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35"/>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35"/>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35"/>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35"/>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35"/>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35"/>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35"/>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35"/>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35"/>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35"/>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35"/>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35"/>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35"/>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35"/>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35"/>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35"/>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35"/>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35"/>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35"/>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35"/>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35"/>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35"/>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35"/>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35"/>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35"/>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35"/>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35"/>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35"/>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35"/>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35"/>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35"/>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35"/>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35"/>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35"/>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35"/>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35"/>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35"/>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35"/>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35"/>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35"/>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35"/>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35"/>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35"/>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35"/>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35"/>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35"/>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35"/>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35"/>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35"/>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35"/>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35"/>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35"/>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35"/>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35"/>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35"/>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35"/>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35"/>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35"/>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35"/>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35"/>
      <c r="XEE83" s="35"/>
      <c r="XEF83" s="35"/>
      <c r="XEG83" s="35"/>
      <c r="XEH83" s="35"/>
      <c r="XEI83" s="35"/>
      <c r="XEJ83" s="35"/>
      <c r="XEK83" s="35"/>
      <c r="XEL83" s="35"/>
      <c r="XEM83" s="35"/>
      <c r="XEN83" s="35"/>
      <c r="XEO83" s="35"/>
      <c r="XEP83" s="35"/>
      <c r="XEQ83" s="35"/>
      <c r="XER83" s="35"/>
      <c r="XES83" s="35"/>
      <c r="XET83" s="35"/>
      <c r="XEU83" s="35"/>
      <c r="XEV83" s="35"/>
      <c r="XEW83" s="35"/>
      <c r="XEX83" s="35"/>
      <c r="XEY83" s="35"/>
      <c r="XEZ83" s="35"/>
      <c r="XFA83" s="35"/>
      <c r="XFB83" s="35"/>
    </row>
    <row r="84" spans="1:16382" ht="15" x14ac:dyDescent="0.25">
      <c r="B84" s="23"/>
      <c r="C84" s="24"/>
      <c r="D84" s="24"/>
      <c r="E84" s="25"/>
      <c r="F84" s="26"/>
      <c r="G84" s="26"/>
      <c r="H84" s="24"/>
      <c r="I84" s="24"/>
      <c r="J84" s="24"/>
      <c r="K84" s="24"/>
      <c r="L84" s="24"/>
      <c r="M84" s="24"/>
      <c r="N84" s="24"/>
      <c r="O84" s="24"/>
      <c r="P84" s="24"/>
      <c r="Q84" s="24"/>
    </row>
    <row r="85" spans="1:16382" ht="15" x14ac:dyDescent="0.25">
      <c r="B85" s="23"/>
      <c r="C85" s="24"/>
      <c r="D85" s="24"/>
      <c r="E85" s="25"/>
      <c r="F85" s="26"/>
      <c r="G85" s="26"/>
      <c r="H85" s="24"/>
      <c r="I85" s="24"/>
      <c r="J85" s="24"/>
      <c r="K85" s="24"/>
      <c r="L85" s="24"/>
      <c r="M85" s="24"/>
      <c r="N85" s="24"/>
      <c r="O85" s="24"/>
      <c r="P85" s="24"/>
      <c r="Q85" s="24"/>
    </row>
    <row r="86" spans="1:16382" ht="15" x14ac:dyDescent="0.25">
      <c r="B86" s="23"/>
      <c r="C86" s="24"/>
      <c r="D86" s="24"/>
      <c r="E86" s="25"/>
      <c r="F86" s="26"/>
      <c r="G86" s="26"/>
      <c r="H86" s="24"/>
      <c r="I86" s="24"/>
      <c r="J86" s="24"/>
      <c r="K86" s="24"/>
      <c r="L86" s="24"/>
      <c r="M86" s="24"/>
      <c r="N86" s="24"/>
      <c r="O86" s="24"/>
      <c r="P86" s="24"/>
      <c r="Q86" s="24"/>
    </row>
    <row r="87" spans="1:16382" s="10" customFormat="1" ht="15" x14ac:dyDescent="0.25">
      <c r="A87" s="7"/>
      <c r="B87" s="8"/>
      <c r="C87" s="9"/>
      <c r="D87" s="9"/>
      <c r="E87" s="9"/>
      <c r="F87" s="9"/>
      <c r="G87" s="9"/>
      <c r="H87" s="9"/>
      <c r="I87" s="9"/>
      <c r="J87" s="9"/>
      <c r="K87" s="9"/>
      <c r="L87" s="9"/>
      <c r="M87" s="9"/>
    </row>
    <row r="88" spans="1:16382" s="10" customFormat="1" ht="45.6" customHeight="1" x14ac:dyDescent="0.25">
      <c r="A88" s="7"/>
      <c r="B88" s="37"/>
      <c r="C88" s="37"/>
      <c r="D88" s="37"/>
      <c r="E88" s="37"/>
      <c r="F88" s="9"/>
      <c r="G88" s="9"/>
      <c r="H88" s="38"/>
      <c r="I88" s="38"/>
      <c r="J88" s="38"/>
      <c r="K88" s="38"/>
      <c r="L88" s="38"/>
      <c r="M88" s="9"/>
    </row>
    <row r="89" spans="1:16382" s="10" customFormat="1" ht="15" x14ac:dyDescent="0.25">
      <c r="A89" s="7"/>
      <c r="B89" s="37"/>
      <c r="C89" s="37"/>
      <c r="D89" s="37"/>
      <c r="E89" s="37"/>
      <c r="F89" s="9"/>
      <c r="G89" s="9"/>
      <c r="H89" s="38"/>
      <c r="I89" s="38"/>
      <c r="J89" s="38"/>
      <c r="K89" s="38"/>
      <c r="L89" s="38"/>
      <c r="M89" s="9"/>
    </row>
    <row r="90" spans="1:16382" s="10" customFormat="1" ht="15" x14ac:dyDescent="0.25">
      <c r="A90" s="7"/>
      <c r="B90" s="37"/>
      <c r="C90" s="37"/>
      <c r="D90" s="37"/>
      <c r="E90" s="37"/>
      <c r="F90" s="9"/>
      <c r="G90" s="9"/>
      <c r="H90" s="38"/>
      <c r="I90" s="38"/>
      <c r="J90" s="38"/>
      <c r="K90" s="38"/>
      <c r="L90" s="38"/>
      <c r="M90" s="9"/>
    </row>
    <row r="91" spans="1:16382" s="10" customFormat="1" ht="13.5" customHeight="1" x14ac:dyDescent="0.25">
      <c r="A91" s="7"/>
      <c r="B91" s="39" t="s">
        <v>16</v>
      </c>
      <c r="C91" s="39"/>
      <c r="D91" s="39"/>
      <c r="E91" s="39"/>
      <c r="F91" s="11"/>
      <c r="G91" s="11"/>
      <c r="H91" s="39" t="s">
        <v>17</v>
      </c>
      <c r="I91" s="39"/>
      <c r="J91" s="39"/>
      <c r="K91" s="39"/>
      <c r="L91" s="39"/>
      <c r="M91" s="11"/>
    </row>
    <row r="92" spans="1:16382" s="10" customFormat="1" ht="13.5" customHeight="1" x14ac:dyDescent="0.25">
      <c r="A92" s="7"/>
      <c r="B92" s="27"/>
      <c r="C92" s="27"/>
      <c r="D92" s="27"/>
      <c r="E92" s="27"/>
      <c r="F92" s="11"/>
      <c r="G92" s="11"/>
      <c r="H92" s="11"/>
      <c r="I92" s="11"/>
      <c r="J92" s="11"/>
      <c r="K92" s="11"/>
      <c r="L92" s="11"/>
      <c r="M92" s="11"/>
    </row>
    <row r="93" spans="1:16382" s="10" customFormat="1" ht="15" x14ac:dyDescent="0.25">
      <c r="A93" s="7"/>
      <c r="B93" s="12" t="s">
        <v>18</v>
      </c>
    </row>
    <row r="94" spans="1:16382" s="10" customFormat="1" ht="15" x14ac:dyDescent="0.25">
      <c r="A94" s="7"/>
    </row>
    <row r="95" spans="1:16382" s="10" customFormat="1" ht="15" x14ac:dyDescent="0.25">
      <c r="A95" s="7"/>
    </row>
    <row r="96" spans="1:16382" ht="15" customHeight="1" x14ac:dyDescent="0.25">
      <c r="E96" s="10"/>
      <c r="F96" s="10"/>
      <c r="G96" s="10"/>
      <c r="P96" s="7"/>
      <c r="Q96" s="7"/>
    </row>
    <row r="97" spans="5:17" ht="15" customHeight="1" x14ac:dyDescent="0.25">
      <c r="E97" s="10"/>
      <c r="F97" s="10"/>
      <c r="G97" s="10"/>
      <c r="P97" s="7"/>
      <c r="Q97" s="7"/>
    </row>
    <row r="98" spans="5:17" ht="15" customHeight="1" x14ac:dyDescent="0.25">
      <c r="E98" s="10"/>
      <c r="F98" s="10"/>
      <c r="G98" s="10"/>
      <c r="P98" s="7"/>
      <c r="Q98" s="7"/>
    </row>
    <row r="99" spans="5:17" ht="0" hidden="1" customHeight="1" x14ac:dyDescent="0.25"/>
    <row r="100" spans="5:17" ht="0" hidden="1" customHeight="1" x14ac:dyDescent="0.25"/>
    <row r="101" spans="5:17" ht="0" hidden="1" customHeight="1" x14ac:dyDescent="0.25"/>
    <row r="102" spans="5:17" ht="0" hidden="1" customHeight="1" x14ac:dyDescent="0.25"/>
    <row r="103" spans="5:17" ht="0" hidden="1" customHeight="1" x14ac:dyDescent="0.25"/>
    <row r="104" spans="5:17" ht="0" hidden="1" customHeight="1" x14ac:dyDescent="0.25"/>
    <row r="105" spans="5:17" ht="0" hidden="1" customHeight="1" x14ac:dyDescent="0.25"/>
    <row r="106" spans="5:17" ht="0" hidden="1" customHeight="1" x14ac:dyDescent="0.25"/>
    <row r="107" spans="5:17" ht="0" hidden="1" customHeight="1" x14ac:dyDescent="0.25"/>
    <row r="108" spans="5:17" ht="0" hidden="1" customHeight="1" x14ac:dyDescent="0.25"/>
    <row r="109" spans="5:17" ht="0" hidden="1" customHeight="1" x14ac:dyDescent="0.25"/>
    <row r="110" spans="5:17" ht="0" hidden="1" customHeight="1" x14ac:dyDescent="0.25"/>
    <row r="111" spans="5:17" ht="0" hidden="1" customHeight="1" x14ac:dyDescent="0.25"/>
    <row r="112" spans="5:17"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sheetData>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80:Q80"/>
    <mergeCell ref="B22:B23"/>
    <mergeCell ref="D22:D23"/>
    <mergeCell ref="E22:E23"/>
    <mergeCell ref="F22:F23"/>
    <mergeCell ref="G22:G23"/>
    <mergeCell ref="H22:H23"/>
    <mergeCell ref="B83:XFD83"/>
    <mergeCell ref="B81:XFD81"/>
    <mergeCell ref="B88:E90"/>
    <mergeCell ref="H88:L90"/>
    <mergeCell ref="B91:E91"/>
    <mergeCell ref="H91:L91"/>
    <mergeCell ref="B82:H82"/>
  </mergeCells>
  <conditionalFormatting sqref="H24">
    <cfRule type="containsText" dxfId="274" priority="2482" operator="containsText" text="VALOR MINIMO NO ACEPTABLE">
      <formula>NOT(ISERROR(SEARCH("VALOR MINIMO NO ACEPTABLE",H24)))</formula>
    </cfRule>
  </conditionalFormatting>
  <conditionalFormatting sqref="H24">
    <cfRule type="containsText" dxfId="273" priority="2481" operator="containsText" text="OFERTA CON PRECIO APARENTEMENTE BAJO">
      <formula>NOT(ISERROR(SEARCH("OFERTA CON PRECIO APARENTEMENTE BAJO",H24)))</formula>
    </cfRule>
  </conditionalFormatting>
  <conditionalFormatting sqref="Q24">
    <cfRule type="cellIs" dxfId="272" priority="2477" operator="greaterThan">
      <formula>0</formula>
    </cfRule>
  </conditionalFormatting>
  <conditionalFormatting sqref="Q24">
    <cfRule type="cellIs" dxfId="271" priority="2478" operator="greaterThan">
      <formula>#REF!-(#REF!-#REF!-#REF!-#REF!)</formula>
    </cfRule>
    <cfRule type="cellIs" dxfId="270" priority="2479" operator="greaterThan">
      <formula>#REF!-#REF!-#REF!-#REF!-#REF!</formula>
    </cfRule>
  </conditionalFormatting>
  <conditionalFormatting sqref="H25">
    <cfRule type="containsText" dxfId="269" priority="2470" operator="containsText" text="VALOR MINIMO NO ACEPTABLE">
      <formula>NOT(ISERROR(SEARCH("VALOR MINIMO NO ACEPTABLE",H25)))</formula>
    </cfRule>
  </conditionalFormatting>
  <conditionalFormatting sqref="H25">
    <cfRule type="containsText" dxfId="268" priority="2469" operator="containsText" text="OFERTA CON PRECIO APARENTEMENTE BAJO">
      <formula>NOT(ISERROR(SEARCH("OFERTA CON PRECIO APARENTEMENTE BAJO",H25)))</formula>
    </cfRule>
  </conditionalFormatting>
  <conditionalFormatting sqref="Q25">
    <cfRule type="cellIs" dxfId="267" priority="2466" operator="greaterThan">
      <formula>0</formula>
    </cfRule>
  </conditionalFormatting>
  <conditionalFormatting sqref="Q25">
    <cfRule type="cellIs" dxfId="266" priority="2467" operator="greaterThan">
      <formula>#REF!-(#REF!-#REF!-#REF!-#REF!)</formula>
    </cfRule>
    <cfRule type="cellIs" dxfId="265" priority="2468" operator="greaterThan">
      <formula>#REF!-#REF!-#REF!-#REF!-#REF!</formula>
    </cfRule>
  </conditionalFormatting>
  <conditionalFormatting sqref="H26">
    <cfRule type="containsText" dxfId="264" priority="2145" operator="containsText" text="VALOR MINIMO NO ACEPTABLE">
      <formula>NOT(ISERROR(SEARCH("VALOR MINIMO NO ACEPTABLE",H26)))</formula>
    </cfRule>
  </conditionalFormatting>
  <conditionalFormatting sqref="H26">
    <cfRule type="containsText" dxfId="263" priority="2144" operator="containsText" text="OFERTA CON PRECIO APARENTEMENTE BAJO">
      <formula>NOT(ISERROR(SEARCH("OFERTA CON PRECIO APARENTEMENTE BAJO",H26)))</formula>
    </cfRule>
  </conditionalFormatting>
  <conditionalFormatting sqref="Q26">
    <cfRule type="cellIs" dxfId="262" priority="2141" operator="greaterThan">
      <formula>0</formula>
    </cfRule>
  </conditionalFormatting>
  <conditionalFormatting sqref="Q26">
    <cfRule type="cellIs" dxfId="261" priority="2142" operator="greaterThan">
      <formula>#REF!-(#REF!-#REF!-#REF!-#REF!)</formula>
    </cfRule>
    <cfRule type="cellIs" dxfId="260" priority="2143" operator="greaterThan">
      <formula>#REF!-#REF!-#REF!-#REF!-#REF!</formula>
    </cfRule>
  </conditionalFormatting>
  <conditionalFormatting sqref="H27">
    <cfRule type="containsText" dxfId="259" priority="2140" operator="containsText" text="VALOR MINIMO NO ACEPTABLE">
      <formula>NOT(ISERROR(SEARCH("VALOR MINIMO NO ACEPTABLE",H27)))</formula>
    </cfRule>
  </conditionalFormatting>
  <conditionalFormatting sqref="H27">
    <cfRule type="containsText" dxfId="258" priority="2139" operator="containsText" text="OFERTA CON PRECIO APARENTEMENTE BAJO">
      <formula>NOT(ISERROR(SEARCH("OFERTA CON PRECIO APARENTEMENTE BAJO",H27)))</formula>
    </cfRule>
  </conditionalFormatting>
  <conditionalFormatting sqref="Q27">
    <cfRule type="cellIs" dxfId="257" priority="2136" operator="greaterThan">
      <formula>0</formula>
    </cfRule>
  </conditionalFormatting>
  <conditionalFormatting sqref="Q27">
    <cfRule type="cellIs" dxfId="256" priority="2137" operator="greaterThan">
      <formula>#REF!-(#REF!-#REF!-#REF!-#REF!)</formula>
    </cfRule>
    <cfRule type="cellIs" dxfId="255" priority="2138" operator="greaterThan">
      <formula>#REF!-#REF!-#REF!-#REF!-#REF!</formula>
    </cfRule>
  </conditionalFormatting>
  <conditionalFormatting sqref="H28">
    <cfRule type="containsText" dxfId="254" priority="2135" operator="containsText" text="VALOR MINIMO NO ACEPTABLE">
      <formula>NOT(ISERROR(SEARCH("VALOR MINIMO NO ACEPTABLE",H28)))</formula>
    </cfRule>
  </conditionalFormatting>
  <conditionalFormatting sqref="H28">
    <cfRule type="containsText" dxfId="253" priority="2134" operator="containsText" text="OFERTA CON PRECIO APARENTEMENTE BAJO">
      <formula>NOT(ISERROR(SEARCH("OFERTA CON PRECIO APARENTEMENTE BAJO",H28)))</formula>
    </cfRule>
  </conditionalFormatting>
  <conditionalFormatting sqref="Q28">
    <cfRule type="cellIs" dxfId="252" priority="2131" operator="greaterThan">
      <formula>0</formula>
    </cfRule>
  </conditionalFormatting>
  <conditionalFormatting sqref="Q28">
    <cfRule type="cellIs" dxfId="251" priority="2132" operator="greaterThan">
      <formula>#REF!-(#REF!-#REF!-#REF!-#REF!)</formula>
    </cfRule>
    <cfRule type="cellIs" dxfId="250" priority="2133" operator="greaterThan">
      <formula>#REF!-#REF!-#REF!-#REF!-#REF!</formula>
    </cfRule>
  </conditionalFormatting>
  <conditionalFormatting sqref="H29">
    <cfRule type="containsText" dxfId="249" priority="2130" operator="containsText" text="VALOR MINIMO NO ACEPTABLE">
      <formula>NOT(ISERROR(SEARCH("VALOR MINIMO NO ACEPTABLE",H29)))</formula>
    </cfRule>
  </conditionalFormatting>
  <conditionalFormatting sqref="H29">
    <cfRule type="containsText" dxfId="248" priority="2129" operator="containsText" text="OFERTA CON PRECIO APARENTEMENTE BAJO">
      <formula>NOT(ISERROR(SEARCH("OFERTA CON PRECIO APARENTEMENTE BAJO",H29)))</formula>
    </cfRule>
  </conditionalFormatting>
  <conditionalFormatting sqref="Q29">
    <cfRule type="cellIs" dxfId="247" priority="2126" operator="greaterThan">
      <formula>0</formula>
    </cfRule>
  </conditionalFormatting>
  <conditionalFormatting sqref="Q29">
    <cfRule type="cellIs" dxfId="246" priority="2127" operator="greaterThan">
      <formula>#REF!-(#REF!-#REF!-#REF!-#REF!)</formula>
    </cfRule>
    <cfRule type="cellIs" dxfId="245" priority="2128" operator="greaterThan">
      <formula>#REF!-#REF!-#REF!-#REF!-#REF!</formula>
    </cfRule>
  </conditionalFormatting>
  <conditionalFormatting sqref="H30">
    <cfRule type="containsText" dxfId="244" priority="2125" operator="containsText" text="VALOR MINIMO NO ACEPTABLE">
      <formula>NOT(ISERROR(SEARCH("VALOR MINIMO NO ACEPTABLE",H30)))</formula>
    </cfRule>
  </conditionalFormatting>
  <conditionalFormatting sqref="H30">
    <cfRule type="containsText" dxfId="243" priority="2124" operator="containsText" text="OFERTA CON PRECIO APARENTEMENTE BAJO">
      <formula>NOT(ISERROR(SEARCH("OFERTA CON PRECIO APARENTEMENTE BAJO",H30)))</formula>
    </cfRule>
  </conditionalFormatting>
  <conditionalFormatting sqref="Q30">
    <cfRule type="cellIs" dxfId="242" priority="2121" operator="greaterThan">
      <formula>0</formula>
    </cfRule>
  </conditionalFormatting>
  <conditionalFormatting sqref="Q30">
    <cfRule type="cellIs" dxfId="241" priority="2122" operator="greaterThan">
      <formula>#REF!-(#REF!-#REF!-#REF!-#REF!)</formula>
    </cfRule>
    <cfRule type="cellIs" dxfId="240" priority="2123" operator="greaterThan">
      <formula>#REF!-#REF!-#REF!-#REF!-#REF!</formula>
    </cfRule>
  </conditionalFormatting>
  <conditionalFormatting sqref="H31">
    <cfRule type="containsText" dxfId="239" priority="2120" operator="containsText" text="VALOR MINIMO NO ACEPTABLE">
      <formula>NOT(ISERROR(SEARCH("VALOR MINIMO NO ACEPTABLE",H31)))</formula>
    </cfRule>
  </conditionalFormatting>
  <conditionalFormatting sqref="H31">
    <cfRule type="containsText" dxfId="238" priority="2119" operator="containsText" text="OFERTA CON PRECIO APARENTEMENTE BAJO">
      <formula>NOT(ISERROR(SEARCH("OFERTA CON PRECIO APARENTEMENTE BAJO",H31)))</formula>
    </cfRule>
  </conditionalFormatting>
  <conditionalFormatting sqref="Q31">
    <cfRule type="cellIs" dxfId="237" priority="2116" operator="greaterThan">
      <formula>0</formula>
    </cfRule>
  </conditionalFormatting>
  <conditionalFormatting sqref="Q31">
    <cfRule type="cellIs" dxfId="236" priority="2117" operator="greaterThan">
      <formula>#REF!-(#REF!-#REF!-#REF!-#REF!)</formula>
    </cfRule>
    <cfRule type="cellIs" dxfId="235" priority="2118" operator="greaterThan">
      <formula>#REF!-#REF!-#REF!-#REF!-#REF!</formula>
    </cfRule>
  </conditionalFormatting>
  <conditionalFormatting sqref="H32">
    <cfRule type="containsText" dxfId="234" priority="2115" operator="containsText" text="VALOR MINIMO NO ACEPTABLE">
      <formula>NOT(ISERROR(SEARCH("VALOR MINIMO NO ACEPTABLE",H32)))</formula>
    </cfRule>
  </conditionalFormatting>
  <conditionalFormatting sqref="H32">
    <cfRule type="containsText" dxfId="233" priority="2114" operator="containsText" text="OFERTA CON PRECIO APARENTEMENTE BAJO">
      <formula>NOT(ISERROR(SEARCH("OFERTA CON PRECIO APARENTEMENTE BAJO",H32)))</formula>
    </cfRule>
  </conditionalFormatting>
  <conditionalFormatting sqref="Q32">
    <cfRule type="cellIs" dxfId="232" priority="2111" operator="greaterThan">
      <formula>0</formula>
    </cfRule>
  </conditionalFormatting>
  <conditionalFormatting sqref="Q32">
    <cfRule type="cellIs" dxfId="231" priority="2112" operator="greaterThan">
      <formula>#REF!-(#REF!-#REF!-#REF!-#REF!)</formula>
    </cfRule>
    <cfRule type="cellIs" dxfId="230" priority="2113" operator="greaterThan">
      <formula>#REF!-#REF!-#REF!-#REF!-#REF!</formula>
    </cfRule>
  </conditionalFormatting>
  <conditionalFormatting sqref="H33">
    <cfRule type="containsText" dxfId="229" priority="2110" operator="containsText" text="VALOR MINIMO NO ACEPTABLE">
      <formula>NOT(ISERROR(SEARCH("VALOR MINIMO NO ACEPTABLE",H33)))</formula>
    </cfRule>
  </conditionalFormatting>
  <conditionalFormatting sqref="H33">
    <cfRule type="containsText" dxfId="228" priority="2109" operator="containsText" text="OFERTA CON PRECIO APARENTEMENTE BAJO">
      <formula>NOT(ISERROR(SEARCH("OFERTA CON PRECIO APARENTEMENTE BAJO",H33)))</formula>
    </cfRule>
  </conditionalFormatting>
  <conditionalFormatting sqref="Q33">
    <cfRule type="cellIs" dxfId="227" priority="2106" operator="greaterThan">
      <formula>0</formula>
    </cfRule>
  </conditionalFormatting>
  <conditionalFormatting sqref="Q33">
    <cfRule type="cellIs" dxfId="226" priority="2107" operator="greaterThan">
      <formula>#REF!-(#REF!-#REF!-#REF!-#REF!)</formula>
    </cfRule>
    <cfRule type="cellIs" dxfId="225" priority="2108" operator="greaterThan">
      <formula>#REF!-#REF!-#REF!-#REF!-#REF!</formula>
    </cfRule>
  </conditionalFormatting>
  <conditionalFormatting sqref="H34">
    <cfRule type="containsText" dxfId="224" priority="2105" operator="containsText" text="VALOR MINIMO NO ACEPTABLE">
      <formula>NOT(ISERROR(SEARCH("VALOR MINIMO NO ACEPTABLE",H34)))</formula>
    </cfRule>
  </conditionalFormatting>
  <conditionalFormatting sqref="H34">
    <cfRule type="containsText" dxfId="223" priority="2104" operator="containsText" text="OFERTA CON PRECIO APARENTEMENTE BAJO">
      <formula>NOT(ISERROR(SEARCH("OFERTA CON PRECIO APARENTEMENTE BAJO",H34)))</formula>
    </cfRule>
  </conditionalFormatting>
  <conditionalFormatting sqref="Q34">
    <cfRule type="cellIs" dxfId="222" priority="2101" operator="greaterThan">
      <formula>0</formula>
    </cfRule>
  </conditionalFormatting>
  <conditionalFormatting sqref="Q34">
    <cfRule type="cellIs" dxfId="221" priority="2102" operator="greaterThan">
      <formula>#REF!-(#REF!-#REF!-#REF!-#REF!)</formula>
    </cfRule>
    <cfRule type="cellIs" dxfId="220" priority="2103" operator="greaterThan">
      <formula>#REF!-#REF!-#REF!-#REF!-#REF!</formula>
    </cfRule>
  </conditionalFormatting>
  <conditionalFormatting sqref="H35">
    <cfRule type="containsText" dxfId="219" priority="2100" operator="containsText" text="VALOR MINIMO NO ACEPTABLE">
      <formula>NOT(ISERROR(SEARCH("VALOR MINIMO NO ACEPTABLE",H35)))</formula>
    </cfRule>
  </conditionalFormatting>
  <conditionalFormatting sqref="H35">
    <cfRule type="containsText" dxfId="218" priority="2099" operator="containsText" text="OFERTA CON PRECIO APARENTEMENTE BAJO">
      <formula>NOT(ISERROR(SEARCH("OFERTA CON PRECIO APARENTEMENTE BAJO",H35)))</formula>
    </cfRule>
  </conditionalFormatting>
  <conditionalFormatting sqref="Q35">
    <cfRule type="cellIs" dxfId="217" priority="2096" operator="greaterThan">
      <formula>0</formula>
    </cfRule>
  </conditionalFormatting>
  <conditionalFormatting sqref="Q35">
    <cfRule type="cellIs" dxfId="216" priority="2097" operator="greaterThan">
      <formula>#REF!-(#REF!-#REF!-#REF!-#REF!)</formula>
    </cfRule>
    <cfRule type="cellIs" dxfId="215" priority="2098" operator="greaterThan">
      <formula>#REF!-#REF!-#REF!-#REF!-#REF!</formula>
    </cfRule>
  </conditionalFormatting>
  <conditionalFormatting sqref="H36">
    <cfRule type="containsText" dxfId="214" priority="2095" operator="containsText" text="VALOR MINIMO NO ACEPTABLE">
      <formula>NOT(ISERROR(SEARCH("VALOR MINIMO NO ACEPTABLE",H36)))</formula>
    </cfRule>
  </conditionalFormatting>
  <conditionalFormatting sqref="H36">
    <cfRule type="containsText" dxfId="213" priority="2094" operator="containsText" text="OFERTA CON PRECIO APARENTEMENTE BAJO">
      <formula>NOT(ISERROR(SEARCH("OFERTA CON PRECIO APARENTEMENTE BAJO",H36)))</formula>
    </cfRule>
  </conditionalFormatting>
  <conditionalFormatting sqref="Q36">
    <cfRule type="cellIs" dxfId="212" priority="2091" operator="greaterThan">
      <formula>0</formula>
    </cfRule>
  </conditionalFormatting>
  <conditionalFormatting sqref="Q36">
    <cfRule type="cellIs" dxfId="211" priority="2092" operator="greaterThan">
      <formula>#REF!-(#REF!-#REF!-#REF!-#REF!)</formula>
    </cfRule>
    <cfRule type="cellIs" dxfId="210" priority="2093" operator="greaterThan">
      <formula>#REF!-#REF!-#REF!-#REF!-#REF!</formula>
    </cfRule>
  </conditionalFormatting>
  <conditionalFormatting sqref="H37">
    <cfRule type="containsText" dxfId="209" priority="2090" operator="containsText" text="VALOR MINIMO NO ACEPTABLE">
      <formula>NOT(ISERROR(SEARCH("VALOR MINIMO NO ACEPTABLE",H37)))</formula>
    </cfRule>
  </conditionalFormatting>
  <conditionalFormatting sqref="H37">
    <cfRule type="containsText" dxfId="208" priority="2089" operator="containsText" text="OFERTA CON PRECIO APARENTEMENTE BAJO">
      <formula>NOT(ISERROR(SEARCH("OFERTA CON PRECIO APARENTEMENTE BAJO",H37)))</formula>
    </cfRule>
  </conditionalFormatting>
  <conditionalFormatting sqref="Q37">
    <cfRule type="cellIs" dxfId="207" priority="2086" operator="greaterThan">
      <formula>0</formula>
    </cfRule>
  </conditionalFormatting>
  <conditionalFormatting sqref="Q37">
    <cfRule type="cellIs" dxfId="206" priority="2087" operator="greaterThan">
      <formula>#REF!-(#REF!-#REF!-#REF!-#REF!)</formula>
    </cfRule>
    <cfRule type="cellIs" dxfId="205" priority="2088" operator="greaterThan">
      <formula>#REF!-#REF!-#REF!-#REF!-#REF!</formula>
    </cfRule>
  </conditionalFormatting>
  <conditionalFormatting sqref="H38">
    <cfRule type="containsText" dxfId="204" priority="2085" operator="containsText" text="VALOR MINIMO NO ACEPTABLE">
      <formula>NOT(ISERROR(SEARCH("VALOR MINIMO NO ACEPTABLE",H38)))</formula>
    </cfRule>
  </conditionalFormatting>
  <conditionalFormatting sqref="H38">
    <cfRule type="containsText" dxfId="203" priority="2084" operator="containsText" text="OFERTA CON PRECIO APARENTEMENTE BAJO">
      <formula>NOT(ISERROR(SEARCH("OFERTA CON PRECIO APARENTEMENTE BAJO",H38)))</formula>
    </cfRule>
  </conditionalFormatting>
  <conditionalFormatting sqref="Q38">
    <cfRule type="cellIs" dxfId="202" priority="2081" operator="greaterThan">
      <formula>0</formula>
    </cfRule>
  </conditionalFormatting>
  <conditionalFormatting sqref="Q38">
    <cfRule type="cellIs" dxfId="201" priority="2082" operator="greaterThan">
      <formula>#REF!-(#REF!-#REF!-#REF!-#REF!)</formula>
    </cfRule>
    <cfRule type="cellIs" dxfId="200" priority="2083" operator="greaterThan">
      <formula>#REF!-#REF!-#REF!-#REF!-#REF!</formula>
    </cfRule>
  </conditionalFormatting>
  <conditionalFormatting sqref="H39">
    <cfRule type="containsText" dxfId="199" priority="2080" operator="containsText" text="VALOR MINIMO NO ACEPTABLE">
      <formula>NOT(ISERROR(SEARCH("VALOR MINIMO NO ACEPTABLE",H39)))</formula>
    </cfRule>
  </conditionalFormatting>
  <conditionalFormatting sqref="H39">
    <cfRule type="containsText" dxfId="198" priority="2079" operator="containsText" text="OFERTA CON PRECIO APARENTEMENTE BAJO">
      <formula>NOT(ISERROR(SEARCH("OFERTA CON PRECIO APARENTEMENTE BAJO",H39)))</formula>
    </cfRule>
  </conditionalFormatting>
  <conditionalFormatting sqref="Q39">
    <cfRule type="cellIs" dxfId="197" priority="2076" operator="greaterThan">
      <formula>0</formula>
    </cfRule>
  </conditionalFormatting>
  <conditionalFormatting sqref="Q39">
    <cfRule type="cellIs" dxfId="196" priority="2077" operator="greaterThan">
      <formula>#REF!-(#REF!-#REF!-#REF!-#REF!)</formula>
    </cfRule>
    <cfRule type="cellIs" dxfId="195" priority="2078" operator="greaterThan">
      <formula>#REF!-#REF!-#REF!-#REF!-#REF!</formula>
    </cfRule>
  </conditionalFormatting>
  <conditionalFormatting sqref="H40">
    <cfRule type="containsText" dxfId="194" priority="2075" operator="containsText" text="VALOR MINIMO NO ACEPTABLE">
      <formula>NOT(ISERROR(SEARCH("VALOR MINIMO NO ACEPTABLE",H40)))</formula>
    </cfRule>
  </conditionalFormatting>
  <conditionalFormatting sqref="H40">
    <cfRule type="containsText" dxfId="193" priority="2074" operator="containsText" text="OFERTA CON PRECIO APARENTEMENTE BAJO">
      <formula>NOT(ISERROR(SEARCH("OFERTA CON PRECIO APARENTEMENTE BAJO",H40)))</formula>
    </cfRule>
  </conditionalFormatting>
  <conditionalFormatting sqref="Q40">
    <cfRule type="cellIs" dxfId="192" priority="2071" operator="greaterThan">
      <formula>0</formula>
    </cfRule>
  </conditionalFormatting>
  <conditionalFormatting sqref="Q40">
    <cfRule type="cellIs" dxfId="191" priority="2072" operator="greaterThan">
      <formula>#REF!-(#REF!-#REF!-#REF!-#REF!)</formula>
    </cfRule>
    <cfRule type="cellIs" dxfId="190" priority="2073" operator="greaterThan">
      <formula>#REF!-#REF!-#REF!-#REF!-#REF!</formula>
    </cfRule>
  </conditionalFormatting>
  <conditionalFormatting sqref="H41">
    <cfRule type="containsText" dxfId="189" priority="2070" operator="containsText" text="VALOR MINIMO NO ACEPTABLE">
      <formula>NOT(ISERROR(SEARCH("VALOR MINIMO NO ACEPTABLE",H41)))</formula>
    </cfRule>
  </conditionalFormatting>
  <conditionalFormatting sqref="H41">
    <cfRule type="containsText" dxfId="188" priority="2069" operator="containsText" text="OFERTA CON PRECIO APARENTEMENTE BAJO">
      <formula>NOT(ISERROR(SEARCH("OFERTA CON PRECIO APARENTEMENTE BAJO",H41)))</formula>
    </cfRule>
  </conditionalFormatting>
  <conditionalFormatting sqref="Q41">
    <cfRule type="cellIs" dxfId="187" priority="2066" operator="greaterThan">
      <formula>0</formula>
    </cfRule>
  </conditionalFormatting>
  <conditionalFormatting sqref="Q41">
    <cfRule type="cellIs" dxfId="186" priority="2067" operator="greaterThan">
      <formula>#REF!-(#REF!-#REF!-#REF!-#REF!)</formula>
    </cfRule>
    <cfRule type="cellIs" dxfId="185" priority="2068" operator="greaterThan">
      <formula>#REF!-#REF!-#REF!-#REF!-#REF!</formula>
    </cfRule>
  </conditionalFormatting>
  <conditionalFormatting sqref="H42">
    <cfRule type="containsText" dxfId="184" priority="2065" operator="containsText" text="VALOR MINIMO NO ACEPTABLE">
      <formula>NOT(ISERROR(SEARCH("VALOR MINIMO NO ACEPTABLE",H42)))</formula>
    </cfRule>
  </conditionalFormatting>
  <conditionalFormatting sqref="H42">
    <cfRule type="containsText" dxfId="183" priority="2064" operator="containsText" text="OFERTA CON PRECIO APARENTEMENTE BAJO">
      <formula>NOT(ISERROR(SEARCH("OFERTA CON PRECIO APARENTEMENTE BAJO",H42)))</formula>
    </cfRule>
  </conditionalFormatting>
  <conditionalFormatting sqref="Q42">
    <cfRule type="cellIs" dxfId="182" priority="2061" operator="greaterThan">
      <formula>0</formula>
    </cfRule>
  </conditionalFormatting>
  <conditionalFormatting sqref="Q42">
    <cfRule type="cellIs" dxfId="181" priority="2062" operator="greaterThan">
      <formula>#REF!-(#REF!-#REF!-#REF!-#REF!)</formula>
    </cfRule>
    <cfRule type="cellIs" dxfId="180" priority="2063" operator="greaterThan">
      <formula>#REF!-#REF!-#REF!-#REF!-#REF!</formula>
    </cfRule>
  </conditionalFormatting>
  <conditionalFormatting sqref="H43">
    <cfRule type="containsText" dxfId="179" priority="2060" operator="containsText" text="VALOR MINIMO NO ACEPTABLE">
      <formula>NOT(ISERROR(SEARCH("VALOR MINIMO NO ACEPTABLE",H43)))</formula>
    </cfRule>
  </conditionalFormatting>
  <conditionalFormatting sqref="H43">
    <cfRule type="containsText" dxfId="178" priority="2059" operator="containsText" text="OFERTA CON PRECIO APARENTEMENTE BAJO">
      <formula>NOT(ISERROR(SEARCH("OFERTA CON PRECIO APARENTEMENTE BAJO",H43)))</formula>
    </cfRule>
  </conditionalFormatting>
  <conditionalFormatting sqref="Q43">
    <cfRule type="cellIs" dxfId="177" priority="2056" operator="greaterThan">
      <formula>0</formula>
    </cfRule>
  </conditionalFormatting>
  <conditionalFormatting sqref="Q43">
    <cfRule type="cellIs" dxfId="176" priority="2057" operator="greaterThan">
      <formula>#REF!-(#REF!-#REF!-#REF!-#REF!)</formula>
    </cfRule>
    <cfRule type="cellIs" dxfId="175" priority="2058" operator="greaterThan">
      <formula>#REF!-#REF!-#REF!-#REF!-#REF!</formula>
    </cfRule>
  </conditionalFormatting>
  <conditionalFormatting sqref="H44">
    <cfRule type="containsText" dxfId="174" priority="2055" operator="containsText" text="VALOR MINIMO NO ACEPTABLE">
      <formula>NOT(ISERROR(SEARCH("VALOR MINIMO NO ACEPTABLE",H44)))</formula>
    </cfRule>
  </conditionalFormatting>
  <conditionalFormatting sqref="H44">
    <cfRule type="containsText" dxfId="173" priority="2054" operator="containsText" text="OFERTA CON PRECIO APARENTEMENTE BAJO">
      <formula>NOT(ISERROR(SEARCH("OFERTA CON PRECIO APARENTEMENTE BAJO",H44)))</formula>
    </cfRule>
  </conditionalFormatting>
  <conditionalFormatting sqref="Q44">
    <cfRule type="cellIs" dxfId="172" priority="2051" operator="greaterThan">
      <formula>0</formula>
    </cfRule>
  </conditionalFormatting>
  <conditionalFormatting sqref="Q44">
    <cfRule type="cellIs" dxfId="171" priority="2052" operator="greaterThan">
      <formula>#REF!-(#REF!-#REF!-#REF!-#REF!)</formula>
    </cfRule>
    <cfRule type="cellIs" dxfId="170" priority="2053" operator="greaterThan">
      <formula>#REF!-#REF!-#REF!-#REF!-#REF!</formula>
    </cfRule>
  </conditionalFormatting>
  <conditionalFormatting sqref="H45">
    <cfRule type="containsText" dxfId="169" priority="2050" operator="containsText" text="VALOR MINIMO NO ACEPTABLE">
      <formula>NOT(ISERROR(SEARCH("VALOR MINIMO NO ACEPTABLE",H45)))</formula>
    </cfRule>
  </conditionalFormatting>
  <conditionalFormatting sqref="H45">
    <cfRule type="containsText" dxfId="168" priority="2049" operator="containsText" text="OFERTA CON PRECIO APARENTEMENTE BAJO">
      <formula>NOT(ISERROR(SEARCH("OFERTA CON PRECIO APARENTEMENTE BAJO",H45)))</formula>
    </cfRule>
  </conditionalFormatting>
  <conditionalFormatting sqref="Q45">
    <cfRule type="cellIs" dxfId="167" priority="2046" operator="greaterThan">
      <formula>0</formula>
    </cfRule>
  </conditionalFormatting>
  <conditionalFormatting sqref="Q45">
    <cfRule type="cellIs" dxfId="166" priority="2047" operator="greaterThan">
      <formula>#REF!-(#REF!-#REF!-#REF!-#REF!)</formula>
    </cfRule>
    <cfRule type="cellIs" dxfId="165" priority="2048" operator="greaterThan">
      <formula>#REF!-#REF!-#REF!-#REF!-#REF!</formula>
    </cfRule>
  </conditionalFormatting>
  <conditionalFormatting sqref="H46">
    <cfRule type="containsText" dxfId="164" priority="2045" operator="containsText" text="VALOR MINIMO NO ACEPTABLE">
      <formula>NOT(ISERROR(SEARCH("VALOR MINIMO NO ACEPTABLE",H46)))</formula>
    </cfRule>
  </conditionalFormatting>
  <conditionalFormatting sqref="H46">
    <cfRule type="containsText" dxfId="163" priority="2044" operator="containsText" text="OFERTA CON PRECIO APARENTEMENTE BAJO">
      <formula>NOT(ISERROR(SEARCH("OFERTA CON PRECIO APARENTEMENTE BAJO",H46)))</formula>
    </cfRule>
  </conditionalFormatting>
  <conditionalFormatting sqref="Q46">
    <cfRule type="cellIs" dxfId="162" priority="2041" operator="greaterThan">
      <formula>0</formula>
    </cfRule>
  </conditionalFormatting>
  <conditionalFormatting sqref="Q46">
    <cfRule type="cellIs" dxfId="161" priority="2042" operator="greaterThan">
      <formula>#REF!-(#REF!-#REF!-#REF!-#REF!)</formula>
    </cfRule>
    <cfRule type="cellIs" dxfId="160" priority="2043" operator="greaterThan">
      <formula>#REF!-#REF!-#REF!-#REF!-#REF!</formula>
    </cfRule>
  </conditionalFormatting>
  <conditionalFormatting sqref="H47">
    <cfRule type="containsText" dxfId="159" priority="2040" operator="containsText" text="VALOR MINIMO NO ACEPTABLE">
      <formula>NOT(ISERROR(SEARCH("VALOR MINIMO NO ACEPTABLE",H47)))</formula>
    </cfRule>
  </conditionalFormatting>
  <conditionalFormatting sqref="H47">
    <cfRule type="containsText" dxfId="158" priority="2039" operator="containsText" text="OFERTA CON PRECIO APARENTEMENTE BAJO">
      <formula>NOT(ISERROR(SEARCH("OFERTA CON PRECIO APARENTEMENTE BAJO",H47)))</formula>
    </cfRule>
  </conditionalFormatting>
  <conditionalFormatting sqref="Q47">
    <cfRule type="cellIs" dxfId="157" priority="2036" operator="greaterThan">
      <formula>0</formula>
    </cfRule>
  </conditionalFormatting>
  <conditionalFormatting sqref="Q47">
    <cfRule type="cellIs" dxfId="156" priority="2037" operator="greaterThan">
      <formula>#REF!-(#REF!-#REF!-#REF!-#REF!)</formula>
    </cfRule>
    <cfRule type="cellIs" dxfId="155" priority="2038" operator="greaterThan">
      <formula>#REF!-#REF!-#REF!-#REF!-#REF!</formula>
    </cfRule>
  </conditionalFormatting>
  <conditionalFormatting sqref="H48">
    <cfRule type="containsText" dxfId="154" priority="2035" operator="containsText" text="VALOR MINIMO NO ACEPTABLE">
      <formula>NOT(ISERROR(SEARCH("VALOR MINIMO NO ACEPTABLE",H48)))</formula>
    </cfRule>
  </conditionalFormatting>
  <conditionalFormatting sqref="H48">
    <cfRule type="containsText" dxfId="153" priority="2034" operator="containsText" text="OFERTA CON PRECIO APARENTEMENTE BAJO">
      <formula>NOT(ISERROR(SEARCH("OFERTA CON PRECIO APARENTEMENTE BAJO",H48)))</formula>
    </cfRule>
  </conditionalFormatting>
  <conditionalFormatting sqref="Q48">
    <cfRule type="cellIs" dxfId="152" priority="2031" operator="greaterThan">
      <formula>0</formula>
    </cfRule>
  </conditionalFormatting>
  <conditionalFormatting sqref="Q48">
    <cfRule type="cellIs" dxfId="151" priority="2032" operator="greaterThan">
      <formula>#REF!-(#REF!-#REF!-#REF!-#REF!)</formula>
    </cfRule>
    <cfRule type="cellIs" dxfId="150" priority="2033" operator="greaterThan">
      <formula>#REF!-#REF!-#REF!-#REF!-#REF!</formula>
    </cfRule>
  </conditionalFormatting>
  <conditionalFormatting sqref="H49">
    <cfRule type="containsText" dxfId="149" priority="2030" operator="containsText" text="VALOR MINIMO NO ACEPTABLE">
      <formula>NOT(ISERROR(SEARCH("VALOR MINIMO NO ACEPTABLE",H49)))</formula>
    </cfRule>
  </conditionalFormatting>
  <conditionalFormatting sqref="H49">
    <cfRule type="containsText" dxfId="148" priority="2029" operator="containsText" text="OFERTA CON PRECIO APARENTEMENTE BAJO">
      <formula>NOT(ISERROR(SEARCH("OFERTA CON PRECIO APARENTEMENTE BAJO",H49)))</formula>
    </cfRule>
  </conditionalFormatting>
  <conditionalFormatting sqref="Q49">
    <cfRule type="cellIs" dxfId="147" priority="2026" operator="greaterThan">
      <formula>0</formula>
    </cfRule>
  </conditionalFormatting>
  <conditionalFormatting sqref="Q49">
    <cfRule type="cellIs" dxfId="146" priority="2027" operator="greaterThan">
      <formula>#REF!-(#REF!-#REF!-#REF!-#REF!)</formula>
    </cfRule>
    <cfRule type="cellIs" dxfId="145" priority="2028" operator="greaterThan">
      <formula>#REF!-#REF!-#REF!-#REF!-#REF!</formula>
    </cfRule>
  </conditionalFormatting>
  <conditionalFormatting sqref="H50">
    <cfRule type="containsText" dxfId="144" priority="2025" operator="containsText" text="VALOR MINIMO NO ACEPTABLE">
      <formula>NOT(ISERROR(SEARCH("VALOR MINIMO NO ACEPTABLE",H50)))</formula>
    </cfRule>
  </conditionalFormatting>
  <conditionalFormatting sqref="H50">
    <cfRule type="containsText" dxfId="143" priority="2024" operator="containsText" text="OFERTA CON PRECIO APARENTEMENTE BAJO">
      <formula>NOT(ISERROR(SEARCH("OFERTA CON PRECIO APARENTEMENTE BAJO",H50)))</formula>
    </cfRule>
  </conditionalFormatting>
  <conditionalFormatting sqref="Q50">
    <cfRule type="cellIs" dxfId="142" priority="2021" operator="greaterThan">
      <formula>0</formula>
    </cfRule>
  </conditionalFormatting>
  <conditionalFormatting sqref="Q50">
    <cfRule type="cellIs" dxfId="141" priority="2022" operator="greaterThan">
      <formula>#REF!-(#REF!-#REF!-#REF!-#REF!)</formula>
    </cfRule>
    <cfRule type="cellIs" dxfId="140" priority="2023" operator="greaterThan">
      <formula>#REF!-#REF!-#REF!-#REF!-#REF!</formula>
    </cfRule>
  </conditionalFormatting>
  <conditionalFormatting sqref="H51">
    <cfRule type="containsText" dxfId="139" priority="2020" operator="containsText" text="VALOR MINIMO NO ACEPTABLE">
      <formula>NOT(ISERROR(SEARCH("VALOR MINIMO NO ACEPTABLE",H51)))</formula>
    </cfRule>
  </conditionalFormatting>
  <conditionalFormatting sqref="H51">
    <cfRule type="containsText" dxfId="138" priority="2019" operator="containsText" text="OFERTA CON PRECIO APARENTEMENTE BAJO">
      <formula>NOT(ISERROR(SEARCH("OFERTA CON PRECIO APARENTEMENTE BAJO",H51)))</formula>
    </cfRule>
  </conditionalFormatting>
  <conditionalFormatting sqref="Q51">
    <cfRule type="cellIs" dxfId="137" priority="2016" operator="greaterThan">
      <formula>0</formula>
    </cfRule>
  </conditionalFormatting>
  <conditionalFormatting sqref="Q51">
    <cfRule type="cellIs" dxfId="136" priority="2017" operator="greaterThan">
      <formula>#REF!-(#REF!-#REF!-#REF!-#REF!)</formula>
    </cfRule>
    <cfRule type="cellIs" dxfId="135" priority="2018" operator="greaterThan">
      <formula>#REF!-#REF!-#REF!-#REF!-#REF!</formula>
    </cfRule>
  </conditionalFormatting>
  <conditionalFormatting sqref="H52">
    <cfRule type="containsText" dxfId="134" priority="2015" operator="containsText" text="VALOR MINIMO NO ACEPTABLE">
      <formula>NOT(ISERROR(SEARCH("VALOR MINIMO NO ACEPTABLE",H52)))</formula>
    </cfRule>
  </conditionalFormatting>
  <conditionalFormatting sqref="H52">
    <cfRule type="containsText" dxfId="133" priority="2014" operator="containsText" text="OFERTA CON PRECIO APARENTEMENTE BAJO">
      <formula>NOT(ISERROR(SEARCH("OFERTA CON PRECIO APARENTEMENTE BAJO",H52)))</formula>
    </cfRule>
  </conditionalFormatting>
  <conditionalFormatting sqref="Q52">
    <cfRule type="cellIs" dxfId="132" priority="2011" operator="greaterThan">
      <formula>0</formula>
    </cfRule>
  </conditionalFormatting>
  <conditionalFormatting sqref="Q52">
    <cfRule type="cellIs" dxfId="131" priority="2012" operator="greaterThan">
      <formula>#REF!-(#REF!-#REF!-#REF!-#REF!)</formula>
    </cfRule>
    <cfRule type="cellIs" dxfId="130" priority="2013" operator="greaterThan">
      <formula>#REF!-#REF!-#REF!-#REF!-#REF!</formula>
    </cfRule>
  </conditionalFormatting>
  <conditionalFormatting sqref="H53">
    <cfRule type="containsText" dxfId="129" priority="2010" operator="containsText" text="VALOR MINIMO NO ACEPTABLE">
      <formula>NOT(ISERROR(SEARCH("VALOR MINIMO NO ACEPTABLE",H53)))</formula>
    </cfRule>
  </conditionalFormatting>
  <conditionalFormatting sqref="H53">
    <cfRule type="containsText" dxfId="128" priority="2009" operator="containsText" text="OFERTA CON PRECIO APARENTEMENTE BAJO">
      <formula>NOT(ISERROR(SEARCH("OFERTA CON PRECIO APARENTEMENTE BAJO",H53)))</formula>
    </cfRule>
  </conditionalFormatting>
  <conditionalFormatting sqref="Q53">
    <cfRule type="cellIs" dxfId="127" priority="2006" operator="greaterThan">
      <formula>0</formula>
    </cfRule>
  </conditionalFormatting>
  <conditionalFormatting sqref="Q53">
    <cfRule type="cellIs" dxfId="126" priority="2007" operator="greaterThan">
      <formula>#REF!-(#REF!-#REF!-#REF!-#REF!)</formula>
    </cfRule>
    <cfRule type="cellIs" dxfId="125" priority="2008" operator="greaterThan">
      <formula>#REF!-#REF!-#REF!-#REF!-#REF!</formula>
    </cfRule>
  </conditionalFormatting>
  <conditionalFormatting sqref="H54">
    <cfRule type="containsText" dxfId="124" priority="2005" operator="containsText" text="VALOR MINIMO NO ACEPTABLE">
      <formula>NOT(ISERROR(SEARCH("VALOR MINIMO NO ACEPTABLE",H54)))</formula>
    </cfRule>
  </conditionalFormatting>
  <conditionalFormatting sqref="H54">
    <cfRule type="containsText" dxfId="123" priority="2004" operator="containsText" text="OFERTA CON PRECIO APARENTEMENTE BAJO">
      <formula>NOT(ISERROR(SEARCH("OFERTA CON PRECIO APARENTEMENTE BAJO",H54)))</formula>
    </cfRule>
  </conditionalFormatting>
  <conditionalFormatting sqref="Q54">
    <cfRule type="cellIs" dxfId="122" priority="2001" operator="greaterThan">
      <formula>0</formula>
    </cfRule>
  </conditionalFormatting>
  <conditionalFormatting sqref="Q54">
    <cfRule type="cellIs" dxfId="121" priority="2002" operator="greaterThan">
      <formula>#REF!-(#REF!-#REF!-#REF!-#REF!)</formula>
    </cfRule>
    <cfRule type="cellIs" dxfId="120" priority="2003" operator="greaterThan">
      <formula>#REF!-#REF!-#REF!-#REF!-#REF!</formula>
    </cfRule>
  </conditionalFormatting>
  <conditionalFormatting sqref="H55">
    <cfRule type="containsText" dxfId="119" priority="2000" operator="containsText" text="VALOR MINIMO NO ACEPTABLE">
      <formula>NOT(ISERROR(SEARCH("VALOR MINIMO NO ACEPTABLE",H55)))</formula>
    </cfRule>
  </conditionalFormatting>
  <conditionalFormatting sqref="H55">
    <cfRule type="containsText" dxfId="118" priority="1999" operator="containsText" text="OFERTA CON PRECIO APARENTEMENTE BAJO">
      <formula>NOT(ISERROR(SEARCH("OFERTA CON PRECIO APARENTEMENTE BAJO",H55)))</formula>
    </cfRule>
  </conditionalFormatting>
  <conditionalFormatting sqref="Q55">
    <cfRule type="cellIs" dxfId="117" priority="1996" operator="greaterThan">
      <formula>0</formula>
    </cfRule>
  </conditionalFormatting>
  <conditionalFormatting sqref="Q55">
    <cfRule type="cellIs" dxfId="116" priority="1997" operator="greaterThan">
      <formula>#REF!-(#REF!-#REF!-#REF!-#REF!)</formula>
    </cfRule>
    <cfRule type="cellIs" dxfId="115" priority="1998" operator="greaterThan">
      <formula>#REF!-#REF!-#REF!-#REF!-#REF!</formula>
    </cfRule>
  </conditionalFormatting>
  <conditionalFormatting sqref="H56">
    <cfRule type="containsText" dxfId="114" priority="1995" operator="containsText" text="VALOR MINIMO NO ACEPTABLE">
      <formula>NOT(ISERROR(SEARCH("VALOR MINIMO NO ACEPTABLE",H56)))</formula>
    </cfRule>
  </conditionalFormatting>
  <conditionalFormatting sqref="H56">
    <cfRule type="containsText" dxfId="113" priority="1994" operator="containsText" text="OFERTA CON PRECIO APARENTEMENTE BAJO">
      <formula>NOT(ISERROR(SEARCH("OFERTA CON PRECIO APARENTEMENTE BAJO",H56)))</formula>
    </cfRule>
  </conditionalFormatting>
  <conditionalFormatting sqref="Q56">
    <cfRule type="cellIs" dxfId="112" priority="1991" operator="greaterThan">
      <formula>0</formula>
    </cfRule>
  </conditionalFormatting>
  <conditionalFormatting sqref="Q56">
    <cfRule type="cellIs" dxfId="111" priority="1992" operator="greaterThan">
      <formula>#REF!-(#REF!-#REF!-#REF!-#REF!)</formula>
    </cfRule>
    <cfRule type="cellIs" dxfId="110" priority="1993" operator="greaterThan">
      <formula>#REF!-#REF!-#REF!-#REF!-#REF!</formula>
    </cfRule>
  </conditionalFormatting>
  <conditionalFormatting sqref="H57">
    <cfRule type="containsText" dxfId="109" priority="1990" operator="containsText" text="VALOR MINIMO NO ACEPTABLE">
      <formula>NOT(ISERROR(SEARCH("VALOR MINIMO NO ACEPTABLE",H57)))</formula>
    </cfRule>
  </conditionalFormatting>
  <conditionalFormatting sqref="H57">
    <cfRule type="containsText" dxfId="108" priority="1989" operator="containsText" text="OFERTA CON PRECIO APARENTEMENTE BAJO">
      <formula>NOT(ISERROR(SEARCH("OFERTA CON PRECIO APARENTEMENTE BAJO",H57)))</formula>
    </cfRule>
  </conditionalFormatting>
  <conditionalFormatting sqref="Q57">
    <cfRule type="cellIs" dxfId="107" priority="1986" operator="greaterThan">
      <formula>0</formula>
    </cfRule>
  </conditionalFormatting>
  <conditionalFormatting sqref="Q57">
    <cfRule type="cellIs" dxfId="106" priority="1987" operator="greaterThan">
      <formula>#REF!-(#REF!-#REF!-#REF!-#REF!)</formula>
    </cfRule>
    <cfRule type="cellIs" dxfId="105" priority="1988" operator="greaterThan">
      <formula>#REF!-#REF!-#REF!-#REF!-#REF!</formula>
    </cfRule>
  </conditionalFormatting>
  <conditionalFormatting sqref="H58">
    <cfRule type="containsText" dxfId="104" priority="1985" operator="containsText" text="VALOR MINIMO NO ACEPTABLE">
      <formula>NOT(ISERROR(SEARCH("VALOR MINIMO NO ACEPTABLE",H58)))</formula>
    </cfRule>
  </conditionalFormatting>
  <conditionalFormatting sqref="H58">
    <cfRule type="containsText" dxfId="103" priority="1984" operator="containsText" text="OFERTA CON PRECIO APARENTEMENTE BAJO">
      <formula>NOT(ISERROR(SEARCH("OFERTA CON PRECIO APARENTEMENTE BAJO",H58)))</formula>
    </cfRule>
  </conditionalFormatting>
  <conditionalFormatting sqref="Q58">
    <cfRule type="cellIs" dxfId="102" priority="1981" operator="greaterThan">
      <formula>0</formula>
    </cfRule>
  </conditionalFormatting>
  <conditionalFormatting sqref="Q58">
    <cfRule type="cellIs" dxfId="101" priority="1982" operator="greaterThan">
      <formula>#REF!-(#REF!-#REF!-#REF!-#REF!)</formula>
    </cfRule>
    <cfRule type="cellIs" dxfId="100" priority="1983" operator="greaterThan">
      <formula>#REF!-#REF!-#REF!-#REF!-#REF!</formula>
    </cfRule>
  </conditionalFormatting>
  <conditionalFormatting sqref="H59">
    <cfRule type="containsText" dxfId="99" priority="1980" operator="containsText" text="VALOR MINIMO NO ACEPTABLE">
      <formula>NOT(ISERROR(SEARCH("VALOR MINIMO NO ACEPTABLE",H59)))</formula>
    </cfRule>
  </conditionalFormatting>
  <conditionalFormatting sqref="H59">
    <cfRule type="containsText" dxfId="98" priority="1979" operator="containsText" text="OFERTA CON PRECIO APARENTEMENTE BAJO">
      <formula>NOT(ISERROR(SEARCH("OFERTA CON PRECIO APARENTEMENTE BAJO",H59)))</formula>
    </cfRule>
  </conditionalFormatting>
  <conditionalFormatting sqref="Q59">
    <cfRule type="cellIs" dxfId="97" priority="1976" operator="greaterThan">
      <formula>0</formula>
    </cfRule>
  </conditionalFormatting>
  <conditionalFormatting sqref="Q59">
    <cfRule type="cellIs" dxfId="96" priority="1977" operator="greaterThan">
      <formula>#REF!-(#REF!-#REF!-#REF!-#REF!)</formula>
    </cfRule>
    <cfRule type="cellIs" dxfId="95" priority="1978" operator="greaterThan">
      <formula>#REF!-#REF!-#REF!-#REF!-#REF!</formula>
    </cfRule>
  </conditionalFormatting>
  <conditionalFormatting sqref="H60">
    <cfRule type="containsText" dxfId="94" priority="1975" operator="containsText" text="VALOR MINIMO NO ACEPTABLE">
      <formula>NOT(ISERROR(SEARCH("VALOR MINIMO NO ACEPTABLE",H60)))</formula>
    </cfRule>
  </conditionalFormatting>
  <conditionalFormatting sqref="H60">
    <cfRule type="containsText" dxfId="93" priority="1974" operator="containsText" text="OFERTA CON PRECIO APARENTEMENTE BAJO">
      <formula>NOT(ISERROR(SEARCH("OFERTA CON PRECIO APARENTEMENTE BAJO",H60)))</formula>
    </cfRule>
  </conditionalFormatting>
  <conditionalFormatting sqref="Q60">
    <cfRule type="cellIs" dxfId="92" priority="1971" operator="greaterThan">
      <formula>0</formula>
    </cfRule>
  </conditionalFormatting>
  <conditionalFormatting sqref="Q60">
    <cfRule type="cellIs" dxfId="91" priority="1972" operator="greaterThan">
      <formula>#REF!-(#REF!-#REF!-#REF!-#REF!)</formula>
    </cfRule>
    <cfRule type="cellIs" dxfId="90" priority="1973" operator="greaterThan">
      <formula>#REF!-#REF!-#REF!-#REF!-#REF!</formula>
    </cfRule>
  </conditionalFormatting>
  <conditionalFormatting sqref="H61">
    <cfRule type="containsText" dxfId="89" priority="1970" operator="containsText" text="VALOR MINIMO NO ACEPTABLE">
      <formula>NOT(ISERROR(SEARCH("VALOR MINIMO NO ACEPTABLE",H61)))</formula>
    </cfRule>
  </conditionalFormatting>
  <conditionalFormatting sqref="H61">
    <cfRule type="containsText" dxfId="88" priority="1969" operator="containsText" text="OFERTA CON PRECIO APARENTEMENTE BAJO">
      <formula>NOT(ISERROR(SEARCH("OFERTA CON PRECIO APARENTEMENTE BAJO",H61)))</formula>
    </cfRule>
  </conditionalFormatting>
  <conditionalFormatting sqref="Q61">
    <cfRule type="cellIs" dxfId="87" priority="1966" operator="greaterThan">
      <formula>0</formula>
    </cfRule>
  </conditionalFormatting>
  <conditionalFormatting sqref="Q61">
    <cfRule type="cellIs" dxfId="86" priority="1967" operator="greaterThan">
      <formula>#REF!-(#REF!-#REF!-#REF!-#REF!)</formula>
    </cfRule>
    <cfRule type="cellIs" dxfId="85" priority="1968" operator="greaterThan">
      <formula>#REF!-#REF!-#REF!-#REF!-#REF!</formula>
    </cfRule>
  </conditionalFormatting>
  <conditionalFormatting sqref="H62">
    <cfRule type="containsText" dxfId="84" priority="1965" operator="containsText" text="VALOR MINIMO NO ACEPTABLE">
      <formula>NOT(ISERROR(SEARCH("VALOR MINIMO NO ACEPTABLE",H62)))</formula>
    </cfRule>
  </conditionalFormatting>
  <conditionalFormatting sqref="H62">
    <cfRule type="containsText" dxfId="83" priority="1964" operator="containsText" text="OFERTA CON PRECIO APARENTEMENTE BAJO">
      <formula>NOT(ISERROR(SEARCH("OFERTA CON PRECIO APARENTEMENTE BAJO",H62)))</formula>
    </cfRule>
  </conditionalFormatting>
  <conditionalFormatting sqref="Q62">
    <cfRule type="cellIs" dxfId="82" priority="1961" operator="greaterThan">
      <formula>0</formula>
    </cfRule>
  </conditionalFormatting>
  <conditionalFormatting sqref="Q62">
    <cfRule type="cellIs" dxfId="81" priority="1962" operator="greaterThan">
      <formula>#REF!-(#REF!-#REF!-#REF!-#REF!)</formula>
    </cfRule>
    <cfRule type="cellIs" dxfId="80" priority="1963" operator="greaterThan">
      <formula>#REF!-#REF!-#REF!-#REF!-#REF!</formula>
    </cfRule>
  </conditionalFormatting>
  <conditionalFormatting sqref="H63">
    <cfRule type="containsText" dxfId="79" priority="1960" operator="containsText" text="VALOR MINIMO NO ACEPTABLE">
      <formula>NOT(ISERROR(SEARCH("VALOR MINIMO NO ACEPTABLE",H63)))</formula>
    </cfRule>
  </conditionalFormatting>
  <conditionalFormatting sqref="H63">
    <cfRule type="containsText" dxfId="78" priority="1959" operator="containsText" text="OFERTA CON PRECIO APARENTEMENTE BAJO">
      <formula>NOT(ISERROR(SEARCH("OFERTA CON PRECIO APARENTEMENTE BAJO",H63)))</formula>
    </cfRule>
  </conditionalFormatting>
  <conditionalFormatting sqref="Q63">
    <cfRule type="cellIs" dxfId="77" priority="1956" operator="greaterThan">
      <formula>0</formula>
    </cfRule>
  </conditionalFormatting>
  <conditionalFormatting sqref="Q63">
    <cfRule type="cellIs" dxfId="76" priority="1957" operator="greaterThan">
      <formula>#REF!-(#REF!-#REF!-#REF!-#REF!)</formula>
    </cfRule>
    <cfRule type="cellIs" dxfId="75" priority="1958" operator="greaterThan">
      <formula>#REF!-#REF!-#REF!-#REF!-#REF!</formula>
    </cfRule>
  </conditionalFormatting>
  <conditionalFormatting sqref="H64">
    <cfRule type="containsText" dxfId="74" priority="1955" operator="containsText" text="VALOR MINIMO NO ACEPTABLE">
      <formula>NOT(ISERROR(SEARCH("VALOR MINIMO NO ACEPTABLE",H64)))</formula>
    </cfRule>
  </conditionalFormatting>
  <conditionalFormatting sqref="H64">
    <cfRule type="containsText" dxfId="73" priority="1954" operator="containsText" text="OFERTA CON PRECIO APARENTEMENTE BAJO">
      <formula>NOT(ISERROR(SEARCH("OFERTA CON PRECIO APARENTEMENTE BAJO",H64)))</formula>
    </cfRule>
  </conditionalFormatting>
  <conditionalFormatting sqref="Q64">
    <cfRule type="cellIs" dxfId="72" priority="1951" operator="greaterThan">
      <formula>0</formula>
    </cfRule>
  </conditionalFormatting>
  <conditionalFormatting sqref="Q64">
    <cfRule type="cellIs" dxfId="71" priority="1952" operator="greaterThan">
      <formula>#REF!-(#REF!-#REF!-#REF!-#REF!)</formula>
    </cfRule>
    <cfRule type="cellIs" dxfId="70" priority="1953" operator="greaterThan">
      <formula>#REF!-#REF!-#REF!-#REF!-#REF!</formula>
    </cfRule>
  </conditionalFormatting>
  <conditionalFormatting sqref="H65">
    <cfRule type="containsText" dxfId="69" priority="1950" operator="containsText" text="VALOR MINIMO NO ACEPTABLE">
      <formula>NOT(ISERROR(SEARCH("VALOR MINIMO NO ACEPTABLE",H65)))</formula>
    </cfRule>
  </conditionalFormatting>
  <conditionalFormatting sqref="H65">
    <cfRule type="containsText" dxfId="68" priority="1949" operator="containsText" text="OFERTA CON PRECIO APARENTEMENTE BAJO">
      <formula>NOT(ISERROR(SEARCH("OFERTA CON PRECIO APARENTEMENTE BAJO",H65)))</formula>
    </cfRule>
  </conditionalFormatting>
  <conditionalFormatting sqref="Q65">
    <cfRule type="cellIs" dxfId="67" priority="1946" operator="greaterThan">
      <formula>0</formula>
    </cfRule>
  </conditionalFormatting>
  <conditionalFormatting sqref="Q65">
    <cfRule type="cellIs" dxfId="66" priority="1947" operator="greaterThan">
      <formula>#REF!-(#REF!-#REF!-#REF!-#REF!)</formula>
    </cfRule>
    <cfRule type="cellIs" dxfId="65" priority="1948" operator="greaterThan">
      <formula>#REF!-#REF!-#REF!-#REF!-#REF!</formula>
    </cfRule>
  </conditionalFormatting>
  <conditionalFormatting sqref="H66">
    <cfRule type="containsText" dxfId="64" priority="1945" operator="containsText" text="VALOR MINIMO NO ACEPTABLE">
      <formula>NOT(ISERROR(SEARCH("VALOR MINIMO NO ACEPTABLE",H66)))</formula>
    </cfRule>
  </conditionalFormatting>
  <conditionalFormatting sqref="H66">
    <cfRule type="containsText" dxfId="63" priority="1944" operator="containsText" text="OFERTA CON PRECIO APARENTEMENTE BAJO">
      <formula>NOT(ISERROR(SEARCH("OFERTA CON PRECIO APARENTEMENTE BAJO",H66)))</formula>
    </cfRule>
  </conditionalFormatting>
  <conditionalFormatting sqref="Q66">
    <cfRule type="cellIs" dxfId="62" priority="1941" operator="greaterThan">
      <formula>0</formula>
    </cfRule>
  </conditionalFormatting>
  <conditionalFormatting sqref="Q66">
    <cfRule type="cellIs" dxfId="61" priority="1942" operator="greaterThan">
      <formula>#REF!-(#REF!-#REF!-#REF!-#REF!)</formula>
    </cfRule>
    <cfRule type="cellIs" dxfId="60" priority="1943" operator="greaterThan">
      <formula>#REF!-#REF!-#REF!-#REF!-#REF!</formula>
    </cfRule>
  </conditionalFormatting>
  <conditionalFormatting sqref="H67">
    <cfRule type="containsText" dxfId="59" priority="1940" operator="containsText" text="VALOR MINIMO NO ACEPTABLE">
      <formula>NOT(ISERROR(SEARCH("VALOR MINIMO NO ACEPTABLE",H67)))</formula>
    </cfRule>
  </conditionalFormatting>
  <conditionalFormatting sqref="H67">
    <cfRule type="containsText" dxfId="58" priority="1939" operator="containsText" text="OFERTA CON PRECIO APARENTEMENTE BAJO">
      <formula>NOT(ISERROR(SEARCH("OFERTA CON PRECIO APARENTEMENTE BAJO",H67)))</formula>
    </cfRule>
  </conditionalFormatting>
  <conditionalFormatting sqref="Q67">
    <cfRule type="cellIs" dxfId="57" priority="1936" operator="greaterThan">
      <formula>0</formula>
    </cfRule>
  </conditionalFormatting>
  <conditionalFormatting sqref="Q67">
    <cfRule type="cellIs" dxfId="56" priority="1937" operator="greaterThan">
      <formula>#REF!-(#REF!-#REF!-#REF!-#REF!)</formula>
    </cfRule>
    <cfRule type="cellIs" dxfId="55" priority="1938" operator="greaterThan">
      <formula>#REF!-#REF!-#REF!-#REF!-#REF!</formula>
    </cfRule>
  </conditionalFormatting>
  <conditionalFormatting sqref="H68">
    <cfRule type="containsText" dxfId="54" priority="1935" operator="containsText" text="VALOR MINIMO NO ACEPTABLE">
      <formula>NOT(ISERROR(SEARCH("VALOR MINIMO NO ACEPTABLE",H68)))</formula>
    </cfRule>
  </conditionalFormatting>
  <conditionalFormatting sqref="H68">
    <cfRule type="containsText" dxfId="53" priority="1934" operator="containsText" text="OFERTA CON PRECIO APARENTEMENTE BAJO">
      <formula>NOT(ISERROR(SEARCH("OFERTA CON PRECIO APARENTEMENTE BAJO",H68)))</formula>
    </cfRule>
  </conditionalFormatting>
  <conditionalFormatting sqref="Q68">
    <cfRule type="cellIs" dxfId="52" priority="1931" operator="greaterThan">
      <formula>0</formula>
    </cfRule>
  </conditionalFormatting>
  <conditionalFormatting sqref="Q68">
    <cfRule type="cellIs" dxfId="51" priority="1932" operator="greaterThan">
      <formula>#REF!-(#REF!-#REF!-#REF!-#REF!)</formula>
    </cfRule>
    <cfRule type="cellIs" dxfId="50" priority="1933" operator="greaterThan">
      <formula>#REF!-#REF!-#REF!-#REF!-#REF!</formula>
    </cfRule>
  </conditionalFormatting>
  <conditionalFormatting sqref="H69">
    <cfRule type="containsText" dxfId="49" priority="1930" operator="containsText" text="VALOR MINIMO NO ACEPTABLE">
      <formula>NOT(ISERROR(SEARCH("VALOR MINIMO NO ACEPTABLE",H69)))</formula>
    </cfRule>
  </conditionalFormatting>
  <conditionalFormatting sqref="H69">
    <cfRule type="containsText" dxfId="48" priority="1929" operator="containsText" text="OFERTA CON PRECIO APARENTEMENTE BAJO">
      <formula>NOT(ISERROR(SEARCH("OFERTA CON PRECIO APARENTEMENTE BAJO",H69)))</formula>
    </cfRule>
  </conditionalFormatting>
  <conditionalFormatting sqref="Q69">
    <cfRule type="cellIs" dxfId="47" priority="1926" operator="greaterThan">
      <formula>0</formula>
    </cfRule>
  </conditionalFormatting>
  <conditionalFormatting sqref="Q69">
    <cfRule type="cellIs" dxfId="46" priority="1927" operator="greaterThan">
      <formula>#REF!-(#REF!-#REF!-#REF!-#REF!)</formula>
    </cfRule>
    <cfRule type="cellIs" dxfId="45" priority="1928" operator="greaterThan">
      <formula>#REF!-#REF!-#REF!-#REF!-#REF!</formula>
    </cfRule>
  </conditionalFormatting>
  <conditionalFormatting sqref="H70">
    <cfRule type="containsText" dxfId="44" priority="1925" operator="containsText" text="VALOR MINIMO NO ACEPTABLE">
      <formula>NOT(ISERROR(SEARCH("VALOR MINIMO NO ACEPTABLE",H70)))</formula>
    </cfRule>
  </conditionalFormatting>
  <conditionalFormatting sqref="H70">
    <cfRule type="containsText" dxfId="43" priority="1924" operator="containsText" text="OFERTA CON PRECIO APARENTEMENTE BAJO">
      <formula>NOT(ISERROR(SEARCH("OFERTA CON PRECIO APARENTEMENTE BAJO",H70)))</formula>
    </cfRule>
  </conditionalFormatting>
  <conditionalFormatting sqref="Q70">
    <cfRule type="cellIs" dxfId="42" priority="1921" operator="greaterThan">
      <formula>0</formula>
    </cfRule>
  </conditionalFormatting>
  <conditionalFormatting sqref="Q70">
    <cfRule type="cellIs" dxfId="41" priority="1922" operator="greaterThan">
      <formula>#REF!-(#REF!-#REF!-#REF!-#REF!)</formula>
    </cfRule>
    <cfRule type="cellIs" dxfId="40" priority="1923" operator="greaterThan">
      <formula>#REF!-#REF!-#REF!-#REF!-#REF!</formula>
    </cfRule>
  </conditionalFormatting>
  <conditionalFormatting sqref="H71">
    <cfRule type="containsText" dxfId="39" priority="1920" operator="containsText" text="VALOR MINIMO NO ACEPTABLE">
      <formula>NOT(ISERROR(SEARCH("VALOR MINIMO NO ACEPTABLE",H71)))</formula>
    </cfRule>
  </conditionalFormatting>
  <conditionalFormatting sqref="H71">
    <cfRule type="containsText" dxfId="38" priority="1919" operator="containsText" text="OFERTA CON PRECIO APARENTEMENTE BAJO">
      <formula>NOT(ISERROR(SEARCH("OFERTA CON PRECIO APARENTEMENTE BAJO",H71)))</formula>
    </cfRule>
  </conditionalFormatting>
  <conditionalFormatting sqref="Q71">
    <cfRule type="cellIs" dxfId="37" priority="1916" operator="greaterThan">
      <formula>0</formula>
    </cfRule>
  </conditionalFormatting>
  <conditionalFormatting sqref="Q71">
    <cfRule type="cellIs" dxfId="36" priority="1917" operator="greaterThan">
      <formula>#REF!-(#REF!-#REF!-#REF!-#REF!)</formula>
    </cfRule>
    <cfRule type="cellIs" dxfId="35" priority="1918" operator="greaterThan">
      <formula>#REF!-#REF!-#REF!-#REF!-#REF!</formula>
    </cfRule>
  </conditionalFormatting>
  <conditionalFormatting sqref="H72">
    <cfRule type="containsText" dxfId="34" priority="1915" operator="containsText" text="VALOR MINIMO NO ACEPTABLE">
      <formula>NOT(ISERROR(SEARCH("VALOR MINIMO NO ACEPTABLE",H72)))</formula>
    </cfRule>
  </conditionalFormatting>
  <conditionalFormatting sqref="H72">
    <cfRule type="containsText" dxfId="33" priority="1914" operator="containsText" text="OFERTA CON PRECIO APARENTEMENTE BAJO">
      <formula>NOT(ISERROR(SEARCH("OFERTA CON PRECIO APARENTEMENTE BAJO",H72)))</formula>
    </cfRule>
  </conditionalFormatting>
  <conditionalFormatting sqref="Q72">
    <cfRule type="cellIs" dxfId="32" priority="1911" operator="greaterThan">
      <formula>0</formula>
    </cfRule>
  </conditionalFormatting>
  <conditionalFormatting sqref="Q72">
    <cfRule type="cellIs" dxfId="31" priority="1912" operator="greaterThan">
      <formula>#REF!-(#REF!-#REF!-#REF!-#REF!)</formula>
    </cfRule>
    <cfRule type="cellIs" dxfId="30" priority="1913" operator="greaterThan">
      <formula>#REF!-#REF!-#REF!-#REF!-#REF!</formula>
    </cfRule>
  </conditionalFormatting>
  <conditionalFormatting sqref="H73">
    <cfRule type="containsText" dxfId="29" priority="1910" operator="containsText" text="VALOR MINIMO NO ACEPTABLE">
      <formula>NOT(ISERROR(SEARCH("VALOR MINIMO NO ACEPTABLE",H73)))</formula>
    </cfRule>
  </conditionalFormatting>
  <conditionalFormatting sqref="H73">
    <cfRule type="containsText" dxfId="28" priority="1909" operator="containsText" text="OFERTA CON PRECIO APARENTEMENTE BAJO">
      <formula>NOT(ISERROR(SEARCH("OFERTA CON PRECIO APARENTEMENTE BAJO",H73)))</formula>
    </cfRule>
  </conditionalFormatting>
  <conditionalFormatting sqref="Q73">
    <cfRule type="cellIs" dxfId="27" priority="1906" operator="greaterThan">
      <formula>0</formula>
    </cfRule>
  </conditionalFormatting>
  <conditionalFormatting sqref="Q73">
    <cfRule type="cellIs" dxfId="26" priority="1907" operator="greaterThan">
      <formula>#REF!-(#REF!-#REF!-#REF!-#REF!)</formula>
    </cfRule>
    <cfRule type="cellIs" dxfId="25" priority="1908" operator="greaterThan">
      <formula>#REF!-#REF!-#REF!-#REF!-#REF!</formula>
    </cfRule>
  </conditionalFormatting>
  <conditionalFormatting sqref="H74">
    <cfRule type="containsText" dxfId="24" priority="1905" operator="containsText" text="VALOR MINIMO NO ACEPTABLE">
      <formula>NOT(ISERROR(SEARCH("VALOR MINIMO NO ACEPTABLE",H74)))</formula>
    </cfRule>
  </conditionalFormatting>
  <conditionalFormatting sqref="H74">
    <cfRule type="containsText" dxfId="23" priority="1904" operator="containsText" text="OFERTA CON PRECIO APARENTEMENTE BAJO">
      <formula>NOT(ISERROR(SEARCH("OFERTA CON PRECIO APARENTEMENTE BAJO",H74)))</formula>
    </cfRule>
  </conditionalFormatting>
  <conditionalFormatting sqref="Q74">
    <cfRule type="cellIs" dxfId="22" priority="1901" operator="greaterThan">
      <formula>0</formula>
    </cfRule>
  </conditionalFormatting>
  <conditionalFormatting sqref="Q74">
    <cfRule type="cellIs" dxfId="21" priority="1902" operator="greaterThan">
      <formula>#REF!-(#REF!-#REF!-#REF!-#REF!)</formula>
    </cfRule>
    <cfRule type="cellIs" dxfId="20" priority="1903" operator="greaterThan">
      <formula>#REF!-#REF!-#REF!-#REF!-#REF!</formula>
    </cfRule>
  </conditionalFormatting>
  <conditionalFormatting sqref="H75">
    <cfRule type="containsText" dxfId="19" priority="1900" operator="containsText" text="VALOR MINIMO NO ACEPTABLE">
      <formula>NOT(ISERROR(SEARCH("VALOR MINIMO NO ACEPTABLE",H75)))</formula>
    </cfRule>
  </conditionalFormatting>
  <conditionalFormatting sqref="H75">
    <cfRule type="containsText" dxfId="18" priority="1899" operator="containsText" text="OFERTA CON PRECIO APARENTEMENTE BAJO">
      <formula>NOT(ISERROR(SEARCH("OFERTA CON PRECIO APARENTEMENTE BAJO",H75)))</formula>
    </cfRule>
  </conditionalFormatting>
  <conditionalFormatting sqref="Q75">
    <cfRule type="cellIs" dxfId="17" priority="1896" operator="greaterThan">
      <formula>0</formula>
    </cfRule>
  </conditionalFormatting>
  <conditionalFormatting sqref="Q75">
    <cfRule type="cellIs" dxfId="16" priority="1897" operator="greaterThan">
      <formula>#REF!-(#REF!-#REF!-#REF!-#REF!)</formula>
    </cfRule>
    <cfRule type="cellIs" dxfId="15" priority="1898" operator="greaterThan">
      <formula>#REF!-#REF!-#REF!-#REF!-#REF!</formula>
    </cfRule>
  </conditionalFormatting>
  <conditionalFormatting sqref="H76">
    <cfRule type="containsText" dxfId="14" priority="1895" operator="containsText" text="VALOR MINIMO NO ACEPTABLE">
      <formula>NOT(ISERROR(SEARCH("VALOR MINIMO NO ACEPTABLE",H76)))</formula>
    </cfRule>
  </conditionalFormatting>
  <conditionalFormatting sqref="H76">
    <cfRule type="containsText" dxfId="13" priority="1894" operator="containsText" text="OFERTA CON PRECIO APARENTEMENTE BAJO">
      <formula>NOT(ISERROR(SEARCH("OFERTA CON PRECIO APARENTEMENTE BAJO",H76)))</formula>
    </cfRule>
  </conditionalFormatting>
  <conditionalFormatting sqref="Q76">
    <cfRule type="cellIs" dxfId="12" priority="1891" operator="greaterThan">
      <formula>0</formula>
    </cfRule>
  </conditionalFormatting>
  <conditionalFormatting sqref="Q76">
    <cfRule type="cellIs" dxfId="11" priority="1892" operator="greaterThan">
      <formula>#REF!-(#REF!-#REF!-#REF!-#REF!)</formula>
    </cfRule>
    <cfRule type="cellIs" dxfId="10" priority="1893" operator="greaterThan">
      <formula>#REF!-#REF!-#REF!-#REF!-#REF!</formula>
    </cfRule>
  </conditionalFormatting>
  <conditionalFormatting sqref="H77">
    <cfRule type="containsText" dxfId="9" priority="1890" operator="containsText" text="VALOR MINIMO NO ACEPTABLE">
      <formula>NOT(ISERROR(SEARCH("VALOR MINIMO NO ACEPTABLE",H77)))</formula>
    </cfRule>
  </conditionalFormatting>
  <conditionalFormatting sqref="H77">
    <cfRule type="containsText" dxfId="8" priority="1889" operator="containsText" text="OFERTA CON PRECIO APARENTEMENTE BAJO">
      <formula>NOT(ISERROR(SEARCH("OFERTA CON PRECIO APARENTEMENTE BAJO",H77)))</formula>
    </cfRule>
  </conditionalFormatting>
  <conditionalFormatting sqref="Q77">
    <cfRule type="cellIs" dxfId="7" priority="1886" operator="greaterThan">
      <formula>0</formula>
    </cfRule>
  </conditionalFormatting>
  <conditionalFormatting sqref="Q77">
    <cfRule type="cellIs" dxfId="6" priority="1887" operator="greaterThan">
      <formula>#REF!-(#REF!-#REF!-#REF!-#REF!)</formula>
    </cfRule>
    <cfRule type="cellIs" dxfId="5" priority="1888" operator="greaterThan">
      <formula>#REF!-#REF!-#REF!-#REF!-#REF!</formula>
    </cfRule>
  </conditionalFormatting>
  <conditionalFormatting sqref="H78">
    <cfRule type="containsText" dxfId="4" priority="1885" operator="containsText" text="VALOR MINIMO NO ACEPTABLE">
      <formula>NOT(ISERROR(SEARCH("VALOR MINIMO NO ACEPTABLE",H78)))</formula>
    </cfRule>
  </conditionalFormatting>
  <conditionalFormatting sqref="H78">
    <cfRule type="containsText" dxfId="3" priority="1884" operator="containsText" text="OFERTA CON PRECIO APARENTEMENTE BAJO">
      <formula>NOT(ISERROR(SEARCH("OFERTA CON PRECIO APARENTEMENTE BAJO",H78)))</formula>
    </cfRule>
  </conditionalFormatting>
  <conditionalFormatting sqref="Q78">
    <cfRule type="cellIs" dxfId="2" priority="1881" operator="greaterThan">
      <formula>0</formula>
    </cfRule>
  </conditionalFormatting>
  <conditionalFormatting sqref="Q78">
    <cfRule type="cellIs" dxfId="1" priority="1882" operator="greaterThan">
      <formula>#REF!-(#REF!-#REF!-#REF!-#REF!)</formula>
    </cfRule>
    <cfRule type="cellIs" dxfId="0" priority="1883" operator="greaterThan">
      <formula>#REF!-#REF!-#REF!-#REF!-#REF!</formula>
    </cfRule>
  </conditionalFormatting>
  <dataValidations count="2">
    <dataValidation type="whole" allowBlank="1" showInputMessage="1" showErrorMessage="1" errorTitle="SUPERA EL PRESUPUESTO OFICIAL" sqref="D24:D78">
      <formula1>0</formula1>
      <formula2>100000000000</formula2>
    </dataValidation>
    <dataValidation type="whole" allowBlank="1" showInputMessage="1" showErrorMessage="1" sqref="G24:G78">
      <formula1>0</formula1>
      <formula2>1000000000000000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M24:M78 I24:I78 O24:O78 K24:K78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ASEO Y CAFETERIA</vt:lpstr>
      <vt:lpstr>Hoja1</vt:lpstr>
      <vt:lpstr>'ASEO Y CAFETERIA'!Área_de_impresión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2024-04-04T16:58:40Z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