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MPRAS\Desktop\INVITACIONES PÚBLICAS 2024\U-CD-012 ASEO Y CAFETERIA\ANEXOS\"/>
    </mc:Choice>
  </mc:AlternateContent>
  <bookViews>
    <workbookView xWindow="0" yWindow="0" windowWidth="15360" windowHeight="7020" tabRatio="688"/>
  </bookViews>
  <sheets>
    <sheet name="Bienes y Servicios" sheetId="7" r:id="rId1"/>
    <sheet name="Cálculos" sheetId="2" state="hidden" r:id="rId2"/>
  </sheets>
  <definedNames>
    <definedName name="_xlnm.Print_Area" localSheetId="0">'Bienes y Servicios'!$A$1:$O$84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8" i="7" l="1"/>
  <c r="J68" i="7"/>
  <c r="H68" i="7"/>
  <c r="K68" i="7" s="1"/>
  <c r="L67" i="7"/>
  <c r="J67" i="7"/>
  <c r="H67" i="7"/>
  <c r="K67" i="7" s="1"/>
  <c r="L66" i="7"/>
  <c r="N66" i="7" s="1"/>
  <c r="J66" i="7"/>
  <c r="H66" i="7"/>
  <c r="K66" i="7" s="1"/>
  <c r="L65" i="7"/>
  <c r="N65" i="7" s="1"/>
  <c r="J65" i="7"/>
  <c r="H65" i="7"/>
  <c r="K65" i="7" s="1"/>
  <c r="L64" i="7"/>
  <c r="N64" i="7" s="1"/>
  <c r="J64" i="7"/>
  <c r="H64" i="7"/>
  <c r="K64" i="7" s="1"/>
  <c r="M65" i="7" l="1"/>
  <c r="O65" i="7" s="1"/>
  <c r="N67" i="7"/>
  <c r="M64" i="7"/>
  <c r="O64" i="7" s="1"/>
  <c r="M68" i="7"/>
  <c r="M67" i="7"/>
  <c r="M66" i="7"/>
  <c r="O66" i="7" s="1"/>
  <c r="N68" i="7"/>
  <c r="O68" i="7" s="1"/>
  <c r="O67" i="7" l="1"/>
  <c r="O74" i="7"/>
  <c r="O73" i="7"/>
  <c r="H16" i="7"/>
  <c r="J16" i="7"/>
  <c r="L16" i="7"/>
  <c r="M16" i="7" s="1"/>
  <c r="H17" i="7"/>
  <c r="J17" i="7"/>
  <c r="L17" i="7"/>
  <c r="M17" i="7" s="1"/>
  <c r="H18" i="7"/>
  <c r="J18" i="7"/>
  <c r="L18" i="7"/>
  <c r="M18" i="7" s="1"/>
  <c r="H19" i="7"/>
  <c r="J19" i="7"/>
  <c r="L19" i="7"/>
  <c r="M19" i="7" s="1"/>
  <c r="H20" i="7"/>
  <c r="J20" i="7"/>
  <c r="L20" i="7"/>
  <c r="M20" i="7" s="1"/>
  <c r="H21" i="7"/>
  <c r="J21" i="7"/>
  <c r="L21" i="7"/>
  <c r="N21" i="7" s="1"/>
  <c r="H22" i="7"/>
  <c r="J22" i="7"/>
  <c r="L22" i="7"/>
  <c r="N22" i="7" s="1"/>
  <c r="H23" i="7"/>
  <c r="J23" i="7"/>
  <c r="L23" i="7"/>
  <c r="N23" i="7" s="1"/>
  <c r="H24" i="7"/>
  <c r="J24" i="7"/>
  <c r="L24" i="7"/>
  <c r="M24" i="7" s="1"/>
  <c r="H25" i="7"/>
  <c r="J25" i="7"/>
  <c r="L25" i="7"/>
  <c r="M25" i="7" s="1"/>
  <c r="H26" i="7"/>
  <c r="J26" i="7"/>
  <c r="L26" i="7"/>
  <c r="M26" i="7" s="1"/>
  <c r="H27" i="7"/>
  <c r="J27" i="7"/>
  <c r="L27" i="7"/>
  <c r="M27" i="7" s="1"/>
  <c r="H28" i="7"/>
  <c r="J28" i="7"/>
  <c r="L28" i="7"/>
  <c r="M28" i="7" s="1"/>
  <c r="H29" i="7"/>
  <c r="J29" i="7"/>
  <c r="L29" i="7"/>
  <c r="N29" i="7" s="1"/>
  <c r="H30" i="7"/>
  <c r="J30" i="7"/>
  <c r="L30" i="7"/>
  <c r="M30" i="7" s="1"/>
  <c r="H31" i="7"/>
  <c r="J31" i="7"/>
  <c r="L31" i="7"/>
  <c r="M31" i="7" s="1"/>
  <c r="H32" i="7"/>
  <c r="J32" i="7"/>
  <c r="L32" i="7"/>
  <c r="M32" i="7" s="1"/>
  <c r="H33" i="7"/>
  <c r="J33" i="7"/>
  <c r="L33" i="7"/>
  <c r="N33" i="7" s="1"/>
  <c r="H34" i="7"/>
  <c r="J34" i="7"/>
  <c r="L34" i="7"/>
  <c r="N34" i="7" s="1"/>
  <c r="H35" i="7"/>
  <c r="J35" i="7"/>
  <c r="L35" i="7"/>
  <c r="N35" i="7" s="1"/>
  <c r="H36" i="7"/>
  <c r="J36" i="7"/>
  <c r="L36" i="7"/>
  <c r="M36" i="7" s="1"/>
  <c r="H37" i="7"/>
  <c r="J37" i="7"/>
  <c r="L37" i="7"/>
  <c r="N37" i="7" s="1"/>
  <c r="H38" i="7"/>
  <c r="J38" i="7"/>
  <c r="L38" i="7"/>
  <c r="M38" i="7" s="1"/>
  <c r="H39" i="7"/>
  <c r="J39" i="7"/>
  <c r="L39" i="7"/>
  <c r="M39" i="7" s="1"/>
  <c r="H40" i="7"/>
  <c r="J40" i="7"/>
  <c r="L40" i="7"/>
  <c r="M40" i="7" s="1"/>
  <c r="H41" i="7"/>
  <c r="J41" i="7"/>
  <c r="L41" i="7"/>
  <c r="N41" i="7" s="1"/>
  <c r="H42" i="7"/>
  <c r="J42" i="7"/>
  <c r="L42" i="7"/>
  <c r="M42" i="7" s="1"/>
  <c r="H43" i="7"/>
  <c r="J43" i="7"/>
  <c r="L43" i="7"/>
  <c r="M43" i="7" s="1"/>
  <c r="H44" i="7"/>
  <c r="J44" i="7"/>
  <c r="L44" i="7"/>
  <c r="M44" i="7" s="1"/>
  <c r="H45" i="7"/>
  <c r="J45" i="7"/>
  <c r="L45" i="7"/>
  <c r="N45" i="7" s="1"/>
  <c r="H46" i="7"/>
  <c r="J46" i="7"/>
  <c r="L46" i="7"/>
  <c r="M46" i="7" s="1"/>
  <c r="H47" i="7"/>
  <c r="J47" i="7"/>
  <c r="L47" i="7"/>
  <c r="N47" i="7" s="1"/>
  <c r="H48" i="7"/>
  <c r="J48" i="7"/>
  <c r="L48" i="7"/>
  <c r="M48" i="7" s="1"/>
  <c r="H49" i="7"/>
  <c r="J49" i="7"/>
  <c r="L49" i="7"/>
  <c r="M49" i="7" s="1"/>
  <c r="H50" i="7"/>
  <c r="J50" i="7"/>
  <c r="L50" i="7"/>
  <c r="M50" i="7" s="1"/>
  <c r="H51" i="7"/>
  <c r="J51" i="7"/>
  <c r="L51" i="7"/>
  <c r="M51" i="7" s="1"/>
  <c r="H52" i="7"/>
  <c r="J52" i="7"/>
  <c r="L52" i="7"/>
  <c r="M52" i="7" s="1"/>
  <c r="H53" i="7"/>
  <c r="J53" i="7"/>
  <c r="L53" i="7"/>
  <c r="N53" i="7" s="1"/>
  <c r="H54" i="7"/>
  <c r="J54" i="7"/>
  <c r="L54" i="7"/>
  <c r="M54" i="7" s="1"/>
  <c r="H55" i="7"/>
  <c r="J55" i="7"/>
  <c r="L55" i="7"/>
  <c r="M55" i="7" s="1"/>
  <c r="H15" i="7"/>
  <c r="J15" i="7"/>
  <c r="L15" i="7"/>
  <c r="M15" i="7" s="1"/>
  <c r="H56" i="7"/>
  <c r="J56" i="7"/>
  <c r="L56" i="7"/>
  <c r="N56" i="7" s="1"/>
  <c r="H57" i="7"/>
  <c r="J57" i="7"/>
  <c r="L57" i="7"/>
  <c r="M57" i="7" s="1"/>
  <c r="H58" i="7"/>
  <c r="J58" i="7"/>
  <c r="L58" i="7"/>
  <c r="N58" i="7" s="1"/>
  <c r="H59" i="7"/>
  <c r="J59" i="7"/>
  <c r="L59" i="7"/>
  <c r="N59" i="7" s="1"/>
  <c r="H60" i="7"/>
  <c r="J60" i="7"/>
  <c r="L60" i="7"/>
  <c r="M60" i="7" s="1"/>
  <c r="H61" i="7"/>
  <c r="J61" i="7"/>
  <c r="L61" i="7"/>
  <c r="N61" i="7" s="1"/>
  <c r="O71" i="7"/>
  <c r="O70" i="7"/>
  <c r="L63" i="7"/>
  <c r="N63" i="7" s="1"/>
  <c r="J63" i="7"/>
  <c r="H63" i="7"/>
  <c r="L62" i="7"/>
  <c r="M62" i="7" s="1"/>
  <c r="J62" i="7"/>
  <c r="H62" i="7"/>
  <c r="L14" i="7"/>
  <c r="M14" i="7" s="1"/>
  <c r="J14" i="7"/>
  <c r="H14" i="7"/>
  <c r="M21" i="7" l="1"/>
  <c r="O21" i="7" s="1"/>
  <c r="M22" i="7"/>
  <c r="O22" i="7" s="1"/>
  <c r="K30" i="7"/>
  <c r="K21" i="7"/>
  <c r="K61" i="7"/>
  <c r="K47" i="7"/>
  <c r="K36" i="7"/>
  <c r="K50" i="7"/>
  <c r="K19" i="7"/>
  <c r="K55" i="7"/>
  <c r="M45" i="7"/>
  <c r="O45" i="7" s="1"/>
  <c r="N18" i="7"/>
  <c r="O18" i="7" s="1"/>
  <c r="K53" i="7"/>
  <c r="K49" i="7"/>
  <c r="K45" i="7"/>
  <c r="K37" i="7"/>
  <c r="K24" i="7"/>
  <c r="K27" i="7"/>
  <c r="K35" i="7"/>
  <c r="M53" i="7"/>
  <c r="O53" i="7" s="1"/>
  <c r="N50" i="7"/>
  <c r="O50" i="7" s="1"/>
  <c r="K48" i="7"/>
  <c r="M37" i="7"/>
  <c r="O37" i="7" s="1"/>
  <c r="M34" i="7"/>
  <c r="O34" i="7" s="1"/>
  <c r="K31" i="7"/>
  <c r="N27" i="7"/>
  <c r="O27" i="7" s="1"/>
  <c r="N17" i="7"/>
  <c r="O17" i="7" s="1"/>
  <c r="K25" i="7"/>
  <c r="N52" i="7"/>
  <c r="O52" i="7" s="1"/>
  <c r="N49" i="7"/>
  <c r="O49" i="7" s="1"/>
  <c r="M29" i="7"/>
  <c r="O29" i="7" s="1"/>
  <c r="N26" i="7"/>
  <c r="O26" i="7" s="1"/>
  <c r="K20" i="7"/>
  <c r="N57" i="7"/>
  <c r="O57" i="7" s="1"/>
  <c r="N46" i="7"/>
  <c r="O46" i="7" s="1"/>
  <c r="N39" i="7"/>
  <c r="O39" i="7" s="1"/>
  <c r="K23" i="7"/>
  <c r="K52" i="7"/>
  <c r="K43" i="7"/>
  <c r="K29" i="7"/>
  <c r="K26" i="7"/>
  <c r="N51" i="7"/>
  <c r="O51" i="7" s="1"/>
  <c r="M35" i="7"/>
  <c r="O35" i="7" s="1"/>
  <c r="N28" i="7"/>
  <c r="O28" i="7" s="1"/>
  <c r="K41" i="7"/>
  <c r="K38" i="7"/>
  <c r="K33" i="7"/>
  <c r="K44" i="7"/>
  <c r="N40" i="7"/>
  <c r="O40" i="7" s="1"/>
  <c r="M23" i="7"/>
  <c r="O23" i="7" s="1"/>
  <c r="K18" i="7"/>
  <c r="K32" i="7"/>
  <c r="N25" i="7"/>
  <c r="O25" i="7" s="1"/>
  <c r="K40" i="7"/>
  <c r="K54" i="7"/>
  <c r="K51" i="7"/>
  <c r="K46" i="7"/>
  <c r="K28" i="7"/>
  <c r="K17" i="7"/>
  <c r="K15" i="7"/>
  <c r="K39" i="7"/>
  <c r="K34" i="7"/>
  <c r="K42" i="7"/>
  <c r="M47" i="7"/>
  <c r="O47" i="7" s="1"/>
  <c r="M41" i="7"/>
  <c r="O41" i="7" s="1"/>
  <c r="N38" i="7"/>
  <c r="O38" i="7" s="1"/>
  <c r="M33" i="7"/>
  <c r="O33" i="7" s="1"/>
  <c r="K22" i="7"/>
  <c r="K16" i="7"/>
  <c r="N44" i="7"/>
  <c r="O44" i="7" s="1"/>
  <c r="N32" i="7"/>
  <c r="O32" i="7" s="1"/>
  <c r="N20" i="7"/>
  <c r="O20" i="7" s="1"/>
  <c r="N54" i="7"/>
  <c r="O54" i="7" s="1"/>
  <c r="N42" i="7"/>
  <c r="O42" i="7" s="1"/>
  <c r="N30" i="7"/>
  <c r="O30" i="7" s="1"/>
  <c r="N16" i="7"/>
  <c r="O16" i="7" s="1"/>
  <c r="N55" i="7"/>
  <c r="O55" i="7" s="1"/>
  <c r="N43" i="7"/>
  <c r="O43" i="7" s="1"/>
  <c r="N31" i="7"/>
  <c r="O31" i="7" s="1"/>
  <c r="N19" i="7"/>
  <c r="O19" i="7" s="1"/>
  <c r="N48" i="7"/>
  <c r="O48" i="7" s="1"/>
  <c r="N36" i="7"/>
  <c r="O36" i="7" s="1"/>
  <c r="N24" i="7"/>
  <c r="O24" i="7" s="1"/>
  <c r="M59" i="7"/>
  <c r="O59" i="7" s="1"/>
  <c r="M56" i="7"/>
  <c r="O56" i="7" s="1"/>
  <c r="K56" i="7"/>
  <c r="M58" i="7"/>
  <c r="O58" i="7" s="1"/>
  <c r="K59" i="7"/>
  <c r="K58" i="7"/>
  <c r="K60" i="7"/>
  <c r="K57" i="7"/>
  <c r="M61" i="7"/>
  <c r="O61" i="7" s="1"/>
  <c r="N15" i="7"/>
  <c r="O15" i="7" s="1"/>
  <c r="N60" i="7"/>
  <c r="O60" i="7" s="1"/>
  <c r="K63" i="7"/>
  <c r="O69" i="7"/>
  <c r="O72" i="7" s="1"/>
  <c r="K14" i="7"/>
  <c r="K62" i="7"/>
  <c r="O75" i="7"/>
  <c r="O76" i="7"/>
  <c r="O77" i="7" s="1"/>
  <c r="N14" i="7"/>
  <c r="O14" i="7" s="1"/>
  <c r="M63" i="7"/>
  <c r="O63" i="7" s="1"/>
  <c r="N62" i="7"/>
  <c r="O62" i="7" s="1"/>
  <c r="O78" i="7" l="1"/>
</calcChain>
</file>

<file path=xl/sharedStrings.xml><?xml version="1.0" encoding="utf-8"?>
<sst xmlns="http://schemas.openxmlformats.org/spreadsheetml/2006/main" count="162" uniqueCount="115">
  <si>
    <t>MACROPROCESO DE APOYO</t>
  </si>
  <si>
    <t>CÓDIGO: ABSr125</t>
  </si>
  <si>
    <t xml:space="preserve">PROCESO GESTIÓN BIENES Y SERVICIOS </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</si>
  <si>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</si>
  <si>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</si>
  <si>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</si>
  <si>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</si>
  <si>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</si>
  <si>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</si>
  <si>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</si>
  <si>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</si>
  <si>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</si>
  <si>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</si>
  <si>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</si>
  <si>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</si>
  <si>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</si>
  <si>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</si>
  <si>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</si>
  <si>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</si>
  <si>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</si>
  <si>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</si>
  <si>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</si>
  <si>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</si>
  <si>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</si>
  <si>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</si>
  <si>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</si>
  <si>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</si>
  <si>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</si>
  <si>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</si>
  <si>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</si>
  <si>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</si>
  <si>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</si>
  <si>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</si>
  <si>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</si>
  <si>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</si>
  <si>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</si>
  <si>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</si>
  <si>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</si>
  <si>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</si>
  <si>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</si>
  <si>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</si>
  <si>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</si>
  <si>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</si>
  <si>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</si>
  <si>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</si>
  <si>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</si>
  <si>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t>PÁGINA 1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</si>
  <si>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</si>
  <si>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VERSIÓN: 5</t>
  </si>
  <si>
    <t>VIGENCIA: 2024-02-27</t>
  </si>
  <si>
    <t>Varsol multiusos ecológico 3.800 C.C.,sin olor.</t>
  </si>
  <si>
    <t>Cepillo industrial con cerdas duras de alta resistencia para grandes áreas. Con base plástica y gruesa para trabajo pesado, con mango industrial de 150 cm</t>
  </si>
  <si>
    <t>Escoba cepillo lava carros</t>
  </si>
  <si>
    <t>Escobas fibra pastica plumillada cerda suave cabo largo, area de barrido 36 cm recto palo largo</t>
  </si>
  <si>
    <t>Trapero fabricado en fibra de algodón, con dimensión de las fibras igual a 35 cm, con mango de madera largo.</t>
  </si>
  <si>
    <t>Mezcladores de madera café bebidas calientes paqx500 de 11cm</t>
  </si>
  <si>
    <t>Papel higiénico de hoja sencilla, color blanco, 400 m de largo, y de minimo 9.8 cm de ancho, paca x 4 rollos.</t>
  </si>
  <si>
    <t>Plato ecológico cuadrado 15x15 paquete x 20 und.</t>
  </si>
  <si>
    <t>Rollo papel limpión industrial, paca x 2 rollos, con diametro de 20,3cm</t>
  </si>
  <si>
    <t>Servilletas doble hoja x 100</t>
  </si>
  <si>
    <t>Toalla de papel, triple hoja, doblada en z, color beige paquete x 150 toallas</t>
  </si>
  <si>
    <t>Vaso cafetero de cartón 6 onzas paquete x 50 und.</t>
  </si>
  <si>
    <t>Vasos de cristal 12 onzas  </t>
  </si>
  <si>
    <t>Aromática caja x 20 bolsas </t>
  </si>
  <si>
    <t>Azúcar bulto suelta BULTO X 50 KG</t>
  </si>
  <si>
    <t>Azúcar refinada, granulada en bolsa de polietileno, presentacion 200 sobres de 5grs con registro sanitario INVIMA</t>
  </si>
  <si>
    <t>Café  excelso tipo consumo nacional molido sin descafeinar bolsa tricapa x 500gr</t>
  </si>
  <si>
    <t>Ambientador en aerosol 400ml diferentes fragancias</t>
  </si>
  <si>
    <t>Blanqueador en garrafa, con volumen de 3800 cm3, sin fragancia, con grado de concentracion de 5,25%</t>
  </si>
  <si>
    <t>Cera Para Pisos  Líquida, Emulsionada Autobrillante, Por 3800 Cm3,  Con Fragancia. - blanca</t>
  </si>
  <si>
    <t>Destapa cañerias liquido frasco x 500 ml</t>
  </si>
  <si>
    <t>Detergente en polvo, presentación por 1 kg.</t>
  </si>
  <si>
    <t>Jabón lavaplatos crema con peso de 900g</t>
  </si>
  <si>
    <t>Jabón líquido para manos x 1000cc, caja x6, repuesto para dispensador</t>
  </si>
  <si>
    <t>Jabón para ropa en barra azul presentacion de 300gr</t>
  </si>
  <si>
    <t>Limpia vidrio frasco 500 ml.con atomizador</t>
  </si>
  <si>
    <t>Limpiador abrasivo en polvo por 500gr</t>
  </si>
  <si>
    <t>Limpiador para pisos, envasado en garrafa, diferentes fragancias y unidad de comercialización por 3000 ml.</t>
  </si>
  <si>
    <t>Lustra muebles multiuso liquido 240ml.</t>
  </si>
  <si>
    <t>Alcohol antiseptico 70 grados -  garrafa  3800 ml</t>
  </si>
  <si>
    <t>Balde en polipropileno con capacidad de 14 litros</t>
  </si>
  <si>
    <t>Bolsa plástica biodegradable u oxobiodegradable para la basura, de color blanco, tamaño 55 cm x 65 cm, calibre 1.2., paquete por 10 und.</t>
  </si>
  <si>
    <t>Bolsa plástica biodegradable u oxobiodegradable para la basura, de color blanco, tamaño 70 cm x 100 cm, calibre 1.5., paquete por 10 und.</t>
  </si>
  <si>
    <t>Bolsa plástica biodegradable u oxobiodegradable para la basura, de color negro, tamaño 55 cm x 65 cm, calibre 1.2., paquete por 10 und.</t>
  </si>
  <si>
    <t>Bolsa plástica biodegradable u oxobiodegradable para la basura , de color negro, tamaño 70 cm x 100 cm, calibre 1.5., paquete por 10 und</t>
  </si>
  <si>
    <t>Bolsa plástica biodegradable u oxobiodegradable para la basura, de color rojo, tamaño 70 cm x 100 cm, calibre 1.5., paquete por 10 und</t>
  </si>
  <si>
    <t>Bolsa plástica biodegradable u oxobiodegradable para la basura , de color verde, tamaño 55 cm x 65 cm, calibre 1.2., paquete por 10 und.</t>
  </si>
  <si>
    <t>Bolsa plástica biodegradable u oxobiodegradable para la basura , de color verde, tamaño 70 cm x 100 cm, calibre 1.5., paquete por 10 und.</t>
  </si>
  <si>
    <t>Escurridor Pisos Profesional Metal - Caucho 60 cm</t>
  </si>
  <si>
    <t>Guantes industrial bicolor elaborados en látex, calibre 25, tallas 8 y 9, par.</t>
  </si>
  <si>
    <t>Guantes extra largos calibre 25, tallas 8 y 9 par.</t>
  </si>
  <si>
    <t>Guante nitrilo  azul caja  x 100</t>
  </si>
  <si>
    <t>Caneca plastica con pedal de 20L cuadrada</t>
  </si>
  <si>
    <t>Recipientes plus altos 5 y 3 lts, plásticos (Juego)</t>
  </si>
  <si>
    <t>Recogedor plastico con pestaña de caucho</t>
  </si>
  <si>
    <t>Recogedor dual con mango de aluminio.</t>
  </si>
  <si>
    <t>Bayetilla de algodón, con unidad de comercialización por m2 -  roja</t>
  </si>
  <si>
    <t>Filtro para greca para 120 tintos</t>
  </si>
  <si>
    <t>Limpión en tela microfibra</t>
  </si>
  <si>
    <t>Paño abrasivo verde</t>
  </si>
  <si>
    <t>Paño absorbente 20cm de alto x 26cm de ancho x 2 cm de profundo.</t>
  </si>
  <si>
    <t>Tapa bocas quirurgico desechables empaque individual caja  x 50 (invima)</t>
  </si>
  <si>
    <t>Jarra de alumino 2 lts</t>
  </si>
  <si>
    <t xml:space="preserve">Esponjas de acero inoxidable parara fregar cocinas y baños, herramienta de limpieza para platos, elimina manchas pesadas, cepillos para el hogar de 12 piezas </t>
  </si>
  <si>
    <t>Almohadilla de limpieza no metalica, para fregar platos de 2 lados, herramienta de cocina, paquete por 6 unidades</t>
  </si>
  <si>
    <t>GARRAFA</t>
  </si>
  <si>
    <t>UNIDAD</t>
  </si>
  <si>
    <t>PAQUETE</t>
  </si>
  <si>
    <t>PACA</t>
  </si>
  <si>
    <t xml:space="preserve">UNIDAD </t>
  </si>
  <si>
    <t>CAJA</t>
  </si>
  <si>
    <t xml:space="preserve">BULTO </t>
  </si>
  <si>
    <t xml:space="preserve">PAQUETE </t>
  </si>
  <si>
    <t>LIBRAS</t>
  </si>
  <si>
    <t xml:space="preserve">CAJA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</si>
</sst>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6"/>
      <name val="Calibri"/>
      <family val="2"/>
      <scheme val="minor"/>
    </font>
    <font>
      <sz val="11"/>
      <name val="Arial"/>
      <family val="2"/>
    </font>
    <font>
      <b/>
      <sz val="12"/>
      <name val="Arial"/>
      <family val="2"/>
    </font>
    <font>
      <sz val="12"/>
      <name val="Arial"/>
      <family val="2"/>
    </font>
    <font>
      <i/>
      <sz val="12"/>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10" applyNumberFormat="0" applyFill="0" applyAlignment="0" applyProtection="0"/>
    <xf numFmtId="0" fontId="12" fillId="0" borderId="11" applyNumberFormat="0" applyFill="0" applyAlignment="0" applyProtection="0"/>
    <xf numFmtId="0" fontId="13" fillId="0" borderId="12"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3" applyNumberFormat="0" applyAlignment="0" applyProtection="0"/>
    <xf numFmtId="0" fontId="18" fillId="8" borderId="14" applyNumberFormat="0" applyAlignment="0" applyProtection="0"/>
    <xf numFmtId="0" fontId="19" fillId="8" borderId="13" applyNumberFormat="0" applyAlignment="0" applyProtection="0"/>
    <xf numFmtId="0" fontId="20" fillId="0" borderId="15" applyNumberFormat="0" applyFill="0" applyAlignment="0" applyProtection="0"/>
    <xf numFmtId="0" fontId="21" fillId="9" borderId="16" applyNumberFormat="0" applyAlignment="0" applyProtection="0"/>
    <xf numFmtId="0" fontId="22" fillId="0" borderId="0" applyNumberFormat="0" applyFill="0" applyBorder="0" applyAlignment="0" applyProtection="0"/>
    <xf numFmtId="0" fontId="5" fillId="10" borderId="17" applyNumberFormat="0" applyFont="0" applyAlignment="0" applyProtection="0"/>
    <xf numFmtId="0" fontId="23" fillId="0" borderId="0" applyNumberFormat="0" applyFill="0" applyBorder="0" applyAlignment="0" applyProtection="0"/>
    <xf numFmtId="0" fontId="24" fillId="0" borderId="18"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110">
    <xf numFmtId="0" fontId="0" fillId="0" borderId="0" xfId="0"/>
    <xf numFmtId="0" fontId="1" fillId="2" borderId="0" xfId="0" applyFont="1" applyFill="1" applyProtection="1">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3" fillId="35" borderId="34" xfId="0" applyFont="1" applyFill="1" applyBorder="1" applyAlignment="1" applyProtection="1">
      <alignment horizontal="left" vertical="center" wrapText="1"/>
      <protection locked="0"/>
    </xf>
    <xf numFmtId="164" fontId="9" fillId="35" borderId="34" xfId="4" applyNumberFormat="1" applyFont="1" applyFill="1" applyBorder="1" applyAlignment="1" applyProtection="1">
      <alignment horizontal="center" vertical="center"/>
      <protection locked="0"/>
    </xf>
    <xf numFmtId="9" fontId="3" fillId="35" borderId="34" xfId="1" applyFont="1" applyFill="1" applyBorder="1" applyAlignment="1" applyProtection="1">
      <alignment horizontal="center" vertical="center"/>
      <protection locked="0"/>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0" fontId="1" fillId="2" borderId="0" xfId="0" applyFont="1" applyFill="1" applyProtection="1">
      <protection locked="0"/>
    </xf>
    <xf numFmtId="0" fontId="1" fillId="2" borderId="0" xfId="0" applyFont="1" applyFill="1" applyAlignment="1" applyProtection="1">
      <alignment horizontal="center"/>
      <protection locked="0"/>
    </xf>
    <xf numFmtId="0" fontId="0" fillId="2" borderId="0" xfId="0" applyFill="1" applyProtection="1">
      <protection locked="0"/>
    </xf>
    <xf numFmtId="0" fontId="3" fillId="2" borderId="0" xfId="0" applyFont="1" applyFill="1" applyProtection="1">
      <protection locked="0"/>
    </xf>
    <xf numFmtId="0" fontId="6" fillId="2" borderId="0" xfId="0" applyFont="1" applyFill="1" applyProtection="1">
      <protection locked="0"/>
    </xf>
    <xf numFmtId="0" fontId="3" fillId="2"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27" fillId="0" borderId="0" xfId="0" applyFont="1" applyAlignment="1" applyProtection="1">
      <alignment vertical="center" wrapText="1"/>
      <protection locked="0"/>
    </xf>
    <xf numFmtId="0" fontId="7" fillId="2" borderId="0" xfId="0" applyFont="1" applyFill="1" applyAlignment="1" applyProtection="1">
      <alignment vertical="center" wrapText="1"/>
      <protection locked="0"/>
    </xf>
    <xf numFmtId="0" fontId="1" fillId="2" borderId="0" xfId="0" applyFont="1" applyFill="1" applyAlignment="1" applyProtection="1">
      <alignment vertical="justify"/>
      <protection locked="0"/>
    </xf>
    <xf numFmtId="0" fontId="1" fillId="2" borderId="0" xfId="0" applyFont="1" applyFill="1" applyAlignment="1" applyProtection="1">
      <alignment vertical="center"/>
      <protection locked="0"/>
    </xf>
    <xf numFmtId="0" fontId="7" fillId="2" borderId="0" xfId="0" applyFont="1" applyFill="1" applyAlignment="1" applyProtection="1">
      <alignment horizontal="center" vertical="center" wrapText="1"/>
      <protection locked="0"/>
    </xf>
    <xf numFmtId="0" fontId="1" fillId="2" borderId="0" xfId="0" applyFont="1" applyFill="1" applyAlignment="1" applyProtection="1">
      <alignment horizontal="center" vertical="center"/>
      <protection locked="0"/>
    </xf>
    <xf numFmtId="0" fontId="27" fillId="2" borderId="0" xfId="0" applyFont="1" applyFill="1" applyAlignment="1" applyProtection="1">
      <alignment vertical="center" wrapText="1"/>
      <protection locked="0"/>
    </xf>
    <xf numFmtId="0" fontId="0" fillId="2" borderId="0" xfId="0" applyFill="1" applyAlignment="1" applyProtection="1">
      <alignment vertical="center"/>
      <protection locked="0"/>
    </xf>
    <xf numFmtId="43" fontId="26" fillId="0" borderId="0" xfId="3" applyFont="1" applyBorder="1" applyAlignment="1" applyProtection="1">
      <alignment vertical="center"/>
      <protection locked="0"/>
    </xf>
    <xf numFmtId="43" fontId="26" fillId="0" borderId="0" xfId="3" applyFont="1" applyBorder="1" applyAlignment="1" applyProtection="1">
      <alignment vertical="center" wrapText="1"/>
      <protection locked="0"/>
    </xf>
    <xf numFmtId="43" fontId="26" fillId="0" borderId="0" xfId="4" applyFont="1" applyBorder="1" applyProtection="1">
      <protection locked="0"/>
    </xf>
    <xf numFmtId="0" fontId="3" fillId="0" borderId="0" xfId="0" applyFont="1" applyAlignment="1" applyProtection="1">
      <alignment vertical="center"/>
      <protection locked="0"/>
    </xf>
    <xf numFmtId="0" fontId="3" fillId="2" borderId="0" xfId="0" applyFont="1" applyFill="1" applyAlignment="1" applyProtection="1">
      <alignment wrapText="1"/>
      <protection locked="0"/>
    </xf>
    <xf numFmtId="0" fontId="7" fillId="3" borderId="30" xfId="0" applyFont="1" applyFill="1" applyBorder="1" applyAlignment="1" applyProtection="1">
      <alignment horizontal="center" vertical="center" wrapText="1"/>
    </xf>
    <xf numFmtId="0" fontId="7" fillId="3" borderId="31" xfId="0" applyFont="1" applyFill="1" applyBorder="1" applyAlignment="1" applyProtection="1">
      <alignment horizontal="center" vertical="center" wrapText="1"/>
    </xf>
    <xf numFmtId="43" fontId="7" fillId="3" borderId="31" xfId="3" applyFont="1" applyFill="1" applyBorder="1" applyAlignment="1" applyProtection="1">
      <alignment horizontal="center" vertical="center" wrapText="1"/>
    </xf>
    <xf numFmtId="43" fontId="7" fillId="3" borderId="36" xfId="3" applyFont="1" applyFill="1" applyBorder="1" applyAlignment="1" applyProtection="1">
      <alignment horizontal="center" vertical="center" wrapText="1"/>
    </xf>
    <xf numFmtId="0" fontId="3" fillId="0" borderId="32" xfId="3" applyNumberFormat="1" applyFont="1" applyBorder="1" applyAlignment="1" applyProtection="1">
      <alignment horizontal="center" vertical="center"/>
    </xf>
    <xf numFmtId="0" fontId="3" fillId="0" borderId="1" xfId="3" applyNumberFormat="1" applyFont="1" applyBorder="1" applyAlignment="1" applyProtection="1">
      <alignment horizontal="center" vertical="center"/>
    </xf>
    <xf numFmtId="0" fontId="6" fillId="0" borderId="32" xfId="3" applyNumberFormat="1" applyFont="1" applyBorder="1" applyAlignment="1" applyProtection="1">
      <alignment horizontal="center" vertical="center"/>
    </xf>
    <xf numFmtId="0" fontId="6" fillId="0" borderId="1" xfId="3" applyNumberFormat="1" applyFont="1" applyBorder="1" applyAlignment="1" applyProtection="1">
      <alignment horizontal="center" vertical="center"/>
    </xf>
    <xf numFmtId="0" fontId="3" fillId="0" borderId="32" xfId="3" applyNumberFormat="1" applyFont="1" applyBorder="1" applyAlignment="1" applyProtection="1">
      <alignment horizontal="center" vertical="center" wrapText="1"/>
    </xf>
    <xf numFmtId="0" fontId="3" fillId="0" borderId="1" xfId="3" applyNumberFormat="1" applyFont="1" applyBorder="1" applyAlignment="1" applyProtection="1">
      <alignment horizontal="center" vertical="center" wrapText="1"/>
    </xf>
    <xf numFmtId="0" fontId="3" fillId="0" borderId="30" xfId="3" applyNumberFormat="1" applyFont="1" applyBorder="1" applyAlignment="1" applyProtection="1">
      <alignment horizontal="center" vertical="center" wrapText="1"/>
    </xf>
    <xf numFmtId="0" fontId="3" fillId="0" borderId="31" xfId="3" applyNumberFormat="1" applyFont="1" applyBorder="1" applyAlignment="1" applyProtection="1">
      <alignment horizontal="center" vertical="center" wrapText="1"/>
    </xf>
    <xf numFmtId="0" fontId="6" fillId="0" borderId="33" xfId="3" applyNumberFormat="1" applyFont="1" applyBorder="1" applyAlignment="1" applyProtection="1">
      <alignment horizontal="center" vertical="center" wrapText="1"/>
    </xf>
    <xf numFmtId="0" fontId="6" fillId="0" borderId="34" xfId="3" applyNumberFormat="1" applyFont="1" applyBorder="1" applyAlignment="1" applyProtection="1">
      <alignment horizontal="center" vertical="center" wrapText="1"/>
    </xf>
    <xf numFmtId="0" fontId="6" fillId="0" borderId="32" xfId="3" applyNumberFormat="1" applyFont="1" applyBorder="1" applyAlignment="1" applyProtection="1">
      <alignment horizontal="center" vertical="center" wrapText="1"/>
    </xf>
    <xf numFmtId="0" fontId="6" fillId="0" borderId="1" xfId="3" applyNumberFormat="1" applyFont="1" applyBorder="1" applyAlignment="1" applyProtection="1">
      <alignment horizontal="center" vertical="center" wrapText="1"/>
    </xf>
    <xf numFmtId="0" fontId="29" fillId="2" borderId="21" xfId="0" applyFont="1" applyFill="1" applyBorder="1" applyAlignment="1" applyProtection="1">
      <alignment horizontal="left" vertical="center" wrapText="1"/>
    </xf>
    <xf numFmtId="0" fontId="29" fillId="2" borderId="6" xfId="0" applyFont="1" applyFill="1" applyBorder="1" applyAlignment="1" applyProtection="1">
      <alignment horizontal="left" vertical="center" wrapText="1"/>
    </xf>
    <xf numFmtId="0" fontId="29" fillId="2" borderId="22" xfId="0" applyFont="1" applyFill="1" applyBorder="1" applyAlignment="1" applyProtection="1">
      <alignment horizontal="left" vertical="center" wrapText="1"/>
    </xf>
    <xf numFmtId="0" fontId="29" fillId="2" borderId="23" xfId="0" applyFont="1" applyFill="1" applyBorder="1" applyAlignment="1" applyProtection="1">
      <alignment horizontal="left" vertical="center" wrapText="1"/>
    </xf>
    <xf numFmtId="0" fontId="29" fillId="2" borderId="0" xfId="0" applyFont="1" applyFill="1" applyAlignment="1" applyProtection="1">
      <alignment horizontal="left" vertical="center" wrapText="1"/>
    </xf>
    <xf numFmtId="0" fontId="29" fillId="2" borderId="24" xfId="0" applyFont="1" applyFill="1" applyBorder="1" applyAlignment="1" applyProtection="1">
      <alignment horizontal="left" vertical="center" wrapText="1"/>
    </xf>
    <xf numFmtId="0" fontId="29" fillId="2" borderId="25" xfId="0" applyFont="1" applyFill="1" applyBorder="1" applyAlignment="1" applyProtection="1">
      <alignment horizontal="left" vertical="center" wrapText="1"/>
    </xf>
    <xf numFmtId="0" fontId="29" fillId="2" borderId="7" xfId="0" applyFont="1" applyFill="1" applyBorder="1" applyAlignment="1" applyProtection="1">
      <alignment horizontal="left" vertical="center" wrapText="1"/>
    </xf>
    <xf numFmtId="0" fontId="29" fillId="2" borderId="26" xfId="0" applyFont="1" applyFill="1" applyBorder="1" applyAlignment="1" applyProtection="1">
      <alignment horizontal="left" vertical="center" wrapText="1"/>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1" fillId="35" borderId="5" xfId="0" applyFont="1" applyFill="1" applyBorder="1" applyAlignment="1" applyProtection="1">
      <alignment horizontal="center" vertical="center"/>
      <protection locked="0"/>
    </xf>
    <xf numFmtId="0" fontId="1" fillId="36" borderId="7"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wrapText="1"/>
    </xf>
    <xf numFmtId="0" fontId="7" fillId="3" borderId="5"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3" fontId="1" fillId="35" borderId="3" xfId="0" applyNumberFormat="1" applyFont="1" applyFill="1" applyBorder="1" applyAlignment="1" applyProtection="1">
      <alignment horizontal="center" vertical="center"/>
      <protection locked="0"/>
    </xf>
    <xf numFmtId="3" fontId="1" fillId="35" borderId="5" xfId="0" applyNumberFormat="1" applyFont="1" applyFill="1" applyBorder="1" applyAlignment="1" applyProtection="1">
      <alignment horizontal="center" vertical="center"/>
      <protection locked="0"/>
    </xf>
    <xf numFmtId="165" fontId="28" fillId="35" borderId="3" xfId="0" applyNumberFormat="1" applyFont="1" applyFill="1" applyBorder="1" applyAlignment="1" applyProtection="1">
      <alignment horizontal="center" vertical="center" wrapText="1"/>
      <protection locked="0"/>
    </xf>
    <xf numFmtId="165" fontId="28" fillId="35" borderId="5"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vertical="top" wrapText="1"/>
      <protection locked="0"/>
    </xf>
    <xf numFmtId="0" fontId="4" fillId="2"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3" fillId="2" borderId="0" xfId="0" applyFont="1" applyFill="1" applyAlignment="1" applyProtection="1">
      <alignment horizontal="center"/>
      <protection locked="0"/>
    </xf>
    <xf numFmtId="0" fontId="3" fillId="2" borderId="0" xfId="0" applyFont="1" applyFill="1" applyAlignment="1" applyProtection="1">
      <alignment horizontal="center" wrapText="1"/>
      <protection locked="0"/>
    </xf>
    <xf numFmtId="0" fontId="1" fillId="2" borderId="0" xfId="0" applyFont="1" applyFill="1" applyAlignment="1" applyProtection="1">
      <alignment horizontal="center"/>
      <protection locked="0"/>
    </xf>
    <xf numFmtId="0" fontId="8" fillId="2" borderId="6" xfId="0" applyFont="1" applyFill="1" applyBorder="1" applyAlignment="1" applyProtection="1">
      <alignment horizontal="center"/>
    </xf>
    <xf numFmtId="0" fontId="3" fillId="35" borderId="2" xfId="0" applyFont="1" applyFill="1" applyBorder="1" applyAlignment="1" applyProtection="1">
      <alignment horizontal="left" vertical="center" wrapText="1"/>
      <protection locked="0"/>
    </xf>
    <xf numFmtId="164" fontId="9" fillId="35" borderId="2" xfId="4" applyNumberFormat="1" applyFont="1" applyFill="1" applyBorder="1" applyAlignment="1" applyProtection="1">
      <alignment horizontal="center" vertical="center"/>
      <protection locked="0"/>
    </xf>
    <xf numFmtId="9" fontId="3" fillId="35" borderId="2" xfId="1" applyFont="1" applyFill="1" applyBorder="1" applyAlignment="1" applyProtection="1">
      <alignment horizontal="center" vertical="center"/>
      <protection locked="0"/>
    </xf>
    <xf numFmtId="0" fontId="3" fillId="0" borderId="32" xfId="0" applyFont="1" applyBorder="1" applyAlignment="1" applyProtection="1">
      <alignment horizontal="center" vertical="center"/>
    </xf>
    <xf numFmtId="0" fontId="3" fillId="0" borderId="1"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34"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1" fillId="0" borderId="34" xfId="0" applyFont="1" applyBorder="1" applyAlignment="1" applyProtection="1">
      <alignment horizontal="center" vertical="center" wrapText="1"/>
    </xf>
    <xf numFmtId="43" fontId="3" fillId="0" borderId="1" xfId="3" applyFont="1" applyFill="1" applyBorder="1" applyAlignment="1" applyProtection="1">
      <alignment horizontal="center" vertical="center"/>
    </xf>
    <xf numFmtId="43" fontId="3" fillId="0" borderId="2" xfId="3" applyFont="1" applyFill="1" applyBorder="1" applyAlignment="1" applyProtection="1">
      <alignment horizontal="center" vertical="center"/>
    </xf>
    <xf numFmtId="43" fontId="3" fillId="0" borderId="34" xfId="3" applyFont="1" applyFill="1" applyBorder="1" applyAlignment="1" applyProtection="1">
      <alignment horizontal="center" vertical="center"/>
    </xf>
    <xf numFmtId="43" fontId="3" fillId="0" borderId="37" xfId="3" applyFont="1" applyFill="1" applyBorder="1" applyAlignment="1" applyProtection="1">
      <alignment vertical="center"/>
    </xf>
    <xf numFmtId="43" fontId="3" fillId="0" borderId="39" xfId="3" applyFont="1" applyFill="1" applyBorder="1" applyAlignment="1" applyProtection="1">
      <alignment vertical="center"/>
    </xf>
    <xf numFmtId="43" fontId="3" fillId="0" borderId="38" xfId="3" applyFont="1" applyFill="1" applyBorder="1" applyAlignment="1" applyProtection="1">
      <alignment vertical="center"/>
    </xf>
    <xf numFmtId="43" fontId="3" fillId="0" borderId="36" xfId="4" applyFont="1" applyBorder="1" applyAlignment="1" applyProtection="1">
      <alignment vertical="center"/>
    </xf>
    <xf numFmtId="43" fontId="3" fillId="0" borderId="37" xfId="4" applyFont="1" applyBorder="1" applyAlignment="1" applyProtection="1">
      <alignment vertical="center"/>
    </xf>
    <xf numFmtId="43" fontId="6" fillId="0" borderId="37" xfId="4" applyFont="1" applyBorder="1" applyAlignment="1" applyProtection="1">
      <alignment vertical="center"/>
    </xf>
    <xf numFmtId="43" fontId="3" fillId="0" borderId="37" xfId="4" applyFont="1" applyFill="1" applyBorder="1" applyAlignment="1" applyProtection="1">
      <alignment vertical="center"/>
    </xf>
    <xf numFmtId="43" fontId="6" fillId="0" borderId="38" xfId="4" applyFont="1" applyBorder="1" applyAlignment="1" applyProtection="1">
      <alignment vertical="center"/>
    </xf>
    <xf numFmtId="0" fontId="27" fillId="35" borderId="29" xfId="0" applyFont="1" applyFill="1" applyBorder="1" applyAlignment="1" applyProtection="1">
      <alignment horizontal="center" vertical="center"/>
      <protection locked="0"/>
    </xf>
    <xf numFmtId="0" fontId="27" fillId="35" borderId="27" xfId="0" applyFont="1" applyFill="1" applyBorder="1" applyAlignment="1" applyProtection="1">
      <alignment horizontal="center" vertical="center"/>
      <protection locked="0"/>
    </xf>
    <xf numFmtId="0" fontId="27" fillId="35" borderId="35" xfId="0" applyFont="1" applyFill="1" applyBorder="1" applyAlignment="1" applyProtection="1">
      <alignment horizontal="center" vertical="center"/>
      <protection locked="0"/>
    </xf>
    <xf numFmtId="0" fontId="27" fillId="35" borderId="20" xfId="0" applyFont="1" applyFill="1" applyBorder="1" applyAlignment="1" applyProtection="1">
      <alignment horizontal="center" vertical="center"/>
      <protection locked="0"/>
    </xf>
    <xf numFmtId="0" fontId="27" fillId="35" borderId="19" xfId="0" applyFont="1" applyFill="1" applyBorder="1" applyAlignment="1" applyProtection="1">
      <alignment horizontal="center" vertical="center"/>
      <protection locked="0"/>
    </xf>
    <xf numFmtId="0" fontId="27" fillId="35" borderId="28" xfId="0" applyFont="1" applyFill="1" applyBorder="1" applyAlignment="1" applyProtection="1">
      <alignment horizontal="center" vertical="center"/>
      <protection locked="0"/>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Moneda 2" xfId="46"/>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4"/>
  <sheetViews>
    <sheetView tabSelected="1" zoomScale="70" zoomScaleNormal="70" zoomScaleSheetLayoutView="70" zoomScalePageLayoutView="55" workbookViewId="0">
      <selection activeCell="C14" sqref="C14"/>
    </sheetView>
  </sheetViews>
  <sheetFormatPr baseColWidth="10" defaultColWidth="11.42578125" defaultRowHeight="15" x14ac:dyDescent="0.25"/>
  <cols>
    <col min="1" max="1" width="10.42578125" style="16" customWidth="1"/>
    <col min="2" max="2" width="56.5703125" style="16" customWidth="1"/>
    <col min="3" max="3" width="23" style="16" customWidth="1"/>
    <col min="4" max="4" width="13.5703125" style="16" bestFit="1" customWidth="1"/>
    <col min="5" max="5" width="14" style="16" bestFit="1" customWidth="1"/>
    <col min="6" max="6" width="13.5703125" style="16" customWidth="1"/>
    <col min="7" max="7" width="17.7109375" style="16" customWidth="1"/>
    <col min="8" max="8" width="15" style="16" customWidth="1"/>
    <col min="9" max="9" width="17.7109375" style="16" customWidth="1"/>
    <col min="10" max="10" width="15" style="16" customWidth="1"/>
    <col min="11" max="11" width="17.85546875" style="18" customWidth="1"/>
    <col min="12" max="13" width="16.7109375" style="18" customWidth="1"/>
    <col min="14" max="14" width="14.7109375" style="18" customWidth="1"/>
    <col min="15" max="15" width="20.28515625" style="18" customWidth="1"/>
    <col min="16" max="16384" width="11.42578125" style="18"/>
  </cols>
  <sheetData>
    <row r="1" spans="1:15" x14ac:dyDescent="0.25">
      <c r="F1" s="17"/>
    </row>
    <row r="2" spans="1:15" ht="15.75" customHeight="1" x14ac:dyDescent="0.25">
      <c r="A2" s="73"/>
      <c r="B2" s="74" t="s">
        <v>0</v>
      </c>
      <c r="C2" s="74"/>
      <c r="D2" s="74"/>
      <c r="E2" s="74"/>
      <c r="F2" s="74"/>
      <c r="G2" s="74"/>
      <c r="H2" s="74"/>
      <c r="I2" s="74"/>
      <c r="J2" s="74"/>
      <c r="K2" s="74"/>
      <c r="L2" s="74"/>
      <c r="M2" s="74"/>
      <c r="N2" s="75" t="s">
        <v>1</v>
      </c>
      <c r="O2" s="75"/>
    </row>
    <row r="3" spans="1:15" ht="15.75" customHeight="1" x14ac:dyDescent="0.25">
      <c r="A3" s="73"/>
      <c r="B3" s="74" t="s">
        <v>2</v>
      </c>
      <c r="C3" s="74"/>
      <c r="D3" s="74"/>
      <c r="E3" s="74"/>
      <c r="F3" s="74"/>
      <c r="G3" s="74"/>
      <c r="H3" s="74"/>
      <c r="I3" s="74"/>
      <c r="J3" s="74"/>
      <c r="K3" s="74"/>
      <c r="L3" s="74"/>
      <c r="M3" s="74"/>
      <c r="N3" s="75" t="s">
        <v>48</v>
      </c>
      <c r="O3" s="75"/>
    </row>
    <row r="4" spans="1:15" ht="16.5" customHeight="1" x14ac:dyDescent="0.25">
      <c r="A4" s="73"/>
      <c r="B4" s="74" t="s">
        <v>3</v>
      </c>
      <c r="C4" s="74"/>
      <c r="D4" s="74"/>
      <c r="E4" s="74"/>
      <c r="F4" s="74"/>
      <c r="G4" s="74"/>
      <c r="H4" s="74"/>
      <c r="I4" s="74"/>
      <c r="J4" s="74"/>
      <c r="K4" s="74"/>
      <c r="L4" s="74"/>
      <c r="M4" s="74"/>
      <c r="N4" s="75" t="s">
        <v>49</v>
      </c>
      <c r="O4" s="75"/>
    </row>
    <row r="5" spans="1:15" ht="15" customHeight="1" x14ac:dyDescent="0.25">
      <c r="A5" s="73"/>
      <c r="B5" s="74"/>
      <c r="C5" s="74"/>
      <c r="D5" s="74"/>
      <c r="E5" s="74"/>
      <c r="F5" s="74"/>
      <c r="G5" s="74"/>
      <c r="H5" s="74"/>
      <c r="I5" s="74"/>
      <c r="J5" s="74"/>
      <c r="K5" s="74"/>
      <c r="L5" s="74"/>
      <c r="M5" s="74"/>
      <c r="N5" s="75" t="s">
        <v>46</v>
      </c>
      <c r="O5" s="75"/>
    </row>
    <row r="7" spans="1:15" x14ac:dyDescent="0.25">
      <c r="A7" s="19" t="s">
        <v>4</v>
      </c>
    </row>
    <row r="8" spans="1:15" ht="9.9499999999999993" customHeight="1" x14ac:dyDescent="0.25">
      <c r="A8" s="20"/>
    </row>
    <row r="9" spans="1:15" ht="30" customHeight="1" x14ac:dyDescent="0.25">
      <c r="A9" s="104" t="s">
        <v>5</v>
      </c>
      <c r="B9" s="105"/>
      <c r="D9" s="65" t="s">
        <v>6</v>
      </c>
      <c r="E9" s="66"/>
      <c r="F9" s="61"/>
      <c r="G9" s="62"/>
      <c r="H9" s="62"/>
      <c r="I9" s="63"/>
      <c r="K9" s="65" t="s">
        <v>7</v>
      </c>
      <c r="L9" s="66"/>
      <c r="M9" s="71"/>
      <c r="N9" s="72"/>
    </row>
    <row r="10" spans="1:15" ht="8.25" customHeight="1" x14ac:dyDescent="0.25">
      <c r="A10" s="106"/>
      <c r="B10" s="107"/>
      <c r="C10" s="21"/>
      <c r="E10" s="22"/>
      <c r="F10" s="22"/>
      <c r="M10" s="22"/>
      <c r="N10" s="16"/>
    </row>
    <row r="11" spans="1:15" ht="30" customHeight="1" x14ac:dyDescent="0.25">
      <c r="A11" s="108"/>
      <c r="B11" s="109"/>
      <c r="D11" s="65" t="s">
        <v>8</v>
      </c>
      <c r="E11" s="66"/>
      <c r="F11" s="61"/>
      <c r="G11" s="62"/>
      <c r="H11" s="62"/>
      <c r="I11" s="63"/>
      <c r="K11" s="65" t="s">
        <v>9</v>
      </c>
      <c r="L11" s="66"/>
      <c r="M11" s="69"/>
      <c r="N11" s="70"/>
      <c r="O11" s="23"/>
    </row>
    <row r="12" spans="1:15" ht="9.9499999999999993" customHeight="1" thickBot="1" x14ac:dyDescent="0.3">
      <c r="A12" s="24"/>
      <c r="B12" s="25"/>
      <c r="C12" s="26"/>
      <c r="D12" s="24"/>
      <c r="E12" s="25"/>
      <c r="F12" s="25"/>
      <c r="G12" s="25"/>
      <c r="H12" s="24"/>
      <c r="I12" s="27"/>
      <c r="J12" s="28"/>
      <c r="K12" s="28"/>
      <c r="L12" s="28"/>
      <c r="N12" s="29"/>
      <c r="O12" s="29"/>
    </row>
    <row r="13" spans="1:15" s="30" customFormat="1" ht="111.75" customHeight="1" x14ac:dyDescent="0.25">
      <c r="A13" s="36" t="s">
        <v>10</v>
      </c>
      <c r="B13" s="37" t="s">
        <v>11</v>
      </c>
      <c r="C13" s="37" t="s">
        <v>12</v>
      </c>
      <c r="D13" s="37" t="s">
        <v>13</v>
      </c>
      <c r="E13" s="37" t="s">
        <v>14</v>
      </c>
      <c r="F13" s="38" t="s">
        <v>15</v>
      </c>
      <c r="G13" s="38" t="s">
        <v>16</v>
      </c>
      <c r="H13" s="38" t="s">
        <v>17</v>
      </c>
      <c r="I13" s="38" t="s">
        <v>18</v>
      </c>
      <c r="J13" s="38" t="s">
        <v>19</v>
      </c>
      <c r="K13" s="38" t="s">
        <v>20</v>
      </c>
      <c r="L13" s="38" t="s">
        <v>21</v>
      </c>
      <c r="M13" s="38" t="s">
        <v>22</v>
      </c>
      <c r="N13" s="38" t="s">
        <v>23</v>
      </c>
      <c r="O13" s="39" t="s">
        <v>24</v>
      </c>
    </row>
    <row r="14" spans="1:15" s="30" customFormat="1" ht="51" customHeight="1" x14ac:dyDescent="0.25">
      <c r="A14" s="83">
        <v>1</v>
      </c>
      <c r="B14" s="84" t="s">
        <v>50</v>
      </c>
      <c r="C14" s="3"/>
      <c r="D14" s="87">
        <v>1</v>
      </c>
      <c r="E14" s="88" t="s">
        <v>105</v>
      </c>
      <c r="F14" s="4"/>
      <c r="G14" s="2"/>
      <c r="H14" s="93">
        <f>+ROUND(F14*G14,0)</f>
        <v>0</v>
      </c>
      <c r="I14" s="2"/>
      <c r="J14" s="93">
        <f t="shared" ref="J14:J66" si="0">ROUND(F14*I14,0)</f>
        <v>0</v>
      </c>
      <c r="K14" s="93">
        <f t="shared" ref="K14:K66" si="1">ROUND(F14+H14+J14,0)</f>
        <v>0</v>
      </c>
      <c r="L14" s="93">
        <f t="shared" ref="L14:L66" si="2">ROUND(F14*D14,0)</f>
        <v>0</v>
      </c>
      <c r="M14" s="93">
        <f t="shared" ref="M14:M66" si="3">ROUND(L14*G14,0)</f>
        <v>0</v>
      </c>
      <c r="N14" s="93">
        <f t="shared" ref="N14:N66" si="4">ROUND(L14*I14,0)</f>
        <v>0</v>
      </c>
      <c r="O14" s="96">
        <f t="shared" ref="O14:O66" si="5">ROUND(L14+N14+M14,0)</f>
        <v>0</v>
      </c>
    </row>
    <row r="15" spans="1:15" s="30" customFormat="1" ht="51" customHeight="1" x14ac:dyDescent="0.25">
      <c r="A15" s="83">
        <v>2</v>
      </c>
      <c r="B15" s="84" t="s">
        <v>51</v>
      </c>
      <c r="C15" s="3"/>
      <c r="D15" s="87">
        <v>1</v>
      </c>
      <c r="E15" s="88" t="s">
        <v>106</v>
      </c>
      <c r="F15" s="4"/>
      <c r="G15" s="2"/>
      <c r="H15" s="93">
        <f t="shared" ref="H15:H61" si="6">+ROUND(F15*G15,0)</f>
        <v>0</v>
      </c>
      <c r="I15" s="2"/>
      <c r="J15" s="93">
        <f t="shared" ref="J15:J61" si="7">ROUND(F15*I15,0)</f>
        <v>0</v>
      </c>
      <c r="K15" s="93">
        <f t="shared" ref="K15:K61" si="8">ROUND(F15+H15+J15,0)</f>
        <v>0</v>
      </c>
      <c r="L15" s="93">
        <f t="shared" ref="L15:L61" si="9">ROUND(F15*D15,0)</f>
        <v>0</v>
      </c>
      <c r="M15" s="93">
        <f t="shared" ref="M15:M61" si="10">ROUND(L15*G15,0)</f>
        <v>0</v>
      </c>
      <c r="N15" s="93">
        <f t="shared" ref="N15:N61" si="11">ROUND(L15*I15,0)</f>
        <v>0</v>
      </c>
      <c r="O15" s="96">
        <f t="shared" ref="O15:O61" si="12">ROUND(L15+N15+M15,0)</f>
        <v>0</v>
      </c>
    </row>
    <row r="16" spans="1:15" s="30" customFormat="1" ht="51" customHeight="1" x14ac:dyDescent="0.25">
      <c r="A16" s="83">
        <v>3</v>
      </c>
      <c r="B16" s="84" t="s">
        <v>52</v>
      </c>
      <c r="C16" s="3"/>
      <c r="D16" s="87">
        <v>1</v>
      </c>
      <c r="E16" s="88" t="s">
        <v>106</v>
      </c>
      <c r="F16" s="4"/>
      <c r="G16" s="2"/>
      <c r="H16" s="93">
        <f t="shared" ref="H16:H55" si="13">+ROUND(F16*G16,0)</f>
        <v>0</v>
      </c>
      <c r="I16" s="2"/>
      <c r="J16" s="93">
        <f t="shared" ref="J16:J55" si="14">ROUND(F16*I16,0)</f>
        <v>0</v>
      </c>
      <c r="K16" s="93">
        <f t="shared" ref="K16:K55" si="15">ROUND(F16+H16+J16,0)</f>
        <v>0</v>
      </c>
      <c r="L16" s="93">
        <f t="shared" ref="L16:L55" si="16">ROUND(F16*D16,0)</f>
        <v>0</v>
      </c>
      <c r="M16" s="93">
        <f t="shared" ref="M16:M55" si="17">ROUND(L16*G16,0)</f>
        <v>0</v>
      </c>
      <c r="N16" s="93">
        <f t="shared" ref="N16:N55" si="18">ROUND(L16*I16,0)</f>
        <v>0</v>
      </c>
      <c r="O16" s="96">
        <f t="shared" ref="O16:O55" si="19">ROUND(L16+N16+M16,0)</f>
        <v>0</v>
      </c>
    </row>
    <row r="17" spans="1:15" s="30" customFormat="1" ht="51" customHeight="1" x14ac:dyDescent="0.25">
      <c r="A17" s="83">
        <v>4</v>
      </c>
      <c r="B17" s="84" t="s">
        <v>53</v>
      </c>
      <c r="C17" s="3"/>
      <c r="D17" s="87">
        <v>1</v>
      </c>
      <c r="E17" s="88" t="s">
        <v>106</v>
      </c>
      <c r="F17" s="4"/>
      <c r="G17" s="2"/>
      <c r="H17" s="93">
        <f t="shared" si="13"/>
        <v>0</v>
      </c>
      <c r="I17" s="2"/>
      <c r="J17" s="93">
        <f t="shared" si="14"/>
        <v>0</v>
      </c>
      <c r="K17" s="93">
        <f t="shared" si="15"/>
        <v>0</v>
      </c>
      <c r="L17" s="93">
        <f t="shared" si="16"/>
        <v>0</v>
      </c>
      <c r="M17" s="93">
        <f t="shared" si="17"/>
        <v>0</v>
      </c>
      <c r="N17" s="93">
        <f t="shared" si="18"/>
        <v>0</v>
      </c>
      <c r="O17" s="96">
        <f t="shared" si="19"/>
        <v>0</v>
      </c>
    </row>
    <row r="18" spans="1:15" s="30" customFormat="1" ht="51" customHeight="1" x14ac:dyDescent="0.25">
      <c r="A18" s="83">
        <v>5</v>
      </c>
      <c r="B18" s="84" t="s">
        <v>54</v>
      </c>
      <c r="C18" s="3"/>
      <c r="D18" s="87">
        <v>1</v>
      </c>
      <c r="E18" s="88" t="s">
        <v>106</v>
      </c>
      <c r="F18" s="4"/>
      <c r="G18" s="2"/>
      <c r="H18" s="93">
        <f t="shared" si="13"/>
        <v>0</v>
      </c>
      <c r="I18" s="2"/>
      <c r="J18" s="93">
        <f t="shared" si="14"/>
        <v>0</v>
      </c>
      <c r="K18" s="93">
        <f t="shared" si="15"/>
        <v>0</v>
      </c>
      <c r="L18" s="93">
        <f t="shared" si="16"/>
        <v>0</v>
      </c>
      <c r="M18" s="93">
        <f t="shared" si="17"/>
        <v>0</v>
      </c>
      <c r="N18" s="93">
        <f t="shared" si="18"/>
        <v>0</v>
      </c>
      <c r="O18" s="96">
        <f t="shared" si="19"/>
        <v>0</v>
      </c>
    </row>
    <row r="19" spans="1:15" s="30" customFormat="1" ht="51" customHeight="1" x14ac:dyDescent="0.25">
      <c r="A19" s="83">
        <v>6</v>
      </c>
      <c r="B19" s="84" t="s">
        <v>55</v>
      </c>
      <c r="C19" s="3"/>
      <c r="D19" s="87">
        <v>1</v>
      </c>
      <c r="E19" s="88" t="s">
        <v>107</v>
      </c>
      <c r="F19" s="4"/>
      <c r="G19" s="2"/>
      <c r="H19" s="93">
        <f t="shared" si="13"/>
        <v>0</v>
      </c>
      <c r="I19" s="2"/>
      <c r="J19" s="93">
        <f t="shared" si="14"/>
        <v>0</v>
      </c>
      <c r="K19" s="93">
        <f t="shared" si="15"/>
        <v>0</v>
      </c>
      <c r="L19" s="93">
        <f t="shared" si="16"/>
        <v>0</v>
      </c>
      <c r="M19" s="93">
        <f t="shared" si="17"/>
        <v>0</v>
      </c>
      <c r="N19" s="93">
        <f t="shared" si="18"/>
        <v>0</v>
      </c>
      <c r="O19" s="96">
        <f t="shared" si="19"/>
        <v>0</v>
      </c>
    </row>
    <row r="20" spans="1:15" s="30" customFormat="1" ht="51" customHeight="1" x14ac:dyDescent="0.25">
      <c r="A20" s="83">
        <v>7</v>
      </c>
      <c r="B20" s="84" t="s">
        <v>56</v>
      </c>
      <c r="C20" s="3"/>
      <c r="D20" s="87">
        <v>1</v>
      </c>
      <c r="E20" s="88" t="s">
        <v>108</v>
      </c>
      <c r="F20" s="4"/>
      <c r="G20" s="2"/>
      <c r="H20" s="93">
        <f t="shared" si="13"/>
        <v>0</v>
      </c>
      <c r="I20" s="2"/>
      <c r="J20" s="93">
        <f t="shared" si="14"/>
        <v>0</v>
      </c>
      <c r="K20" s="93">
        <f t="shared" si="15"/>
        <v>0</v>
      </c>
      <c r="L20" s="93">
        <f t="shared" si="16"/>
        <v>0</v>
      </c>
      <c r="M20" s="93">
        <f t="shared" si="17"/>
        <v>0</v>
      </c>
      <c r="N20" s="93">
        <f t="shared" si="18"/>
        <v>0</v>
      </c>
      <c r="O20" s="96">
        <f t="shared" si="19"/>
        <v>0</v>
      </c>
    </row>
    <row r="21" spans="1:15" s="30" customFormat="1" ht="51" customHeight="1" x14ac:dyDescent="0.25">
      <c r="A21" s="83">
        <v>8</v>
      </c>
      <c r="B21" s="84" t="s">
        <v>57</v>
      </c>
      <c r="C21" s="3"/>
      <c r="D21" s="87">
        <v>1</v>
      </c>
      <c r="E21" s="88" t="s">
        <v>107</v>
      </c>
      <c r="F21" s="4"/>
      <c r="G21" s="2"/>
      <c r="H21" s="93">
        <f t="shared" si="13"/>
        <v>0</v>
      </c>
      <c r="I21" s="2"/>
      <c r="J21" s="93">
        <f t="shared" si="14"/>
        <v>0</v>
      </c>
      <c r="K21" s="93">
        <f t="shared" si="15"/>
        <v>0</v>
      </c>
      <c r="L21" s="93">
        <f t="shared" si="16"/>
        <v>0</v>
      </c>
      <c r="M21" s="93">
        <f t="shared" si="17"/>
        <v>0</v>
      </c>
      <c r="N21" s="93">
        <f t="shared" si="18"/>
        <v>0</v>
      </c>
      <c r="O21" s="96">
        <f t="shared" si="19"/>
        <v>0</v>
      </c>
    </row>
    <row r="22" spans="1:15" s="30" customFormat="1" ht="51" customHeight="1" x14ac:dyDescent="0.25">
      <c r="A22" s="83">
        <v>9</v>
      </c>
      <c r="B22" s="84" t="s">
        <v>58</v>
      </c>
      <c r="C22" s="3"/>
      <c r="D22" s="87">
        <v>1</v>
      </c>
      <c r="E22" s="88" t="s">
        <v>108</v>
      </c>
      <c r="F22" s="4"/>
      <c r="G22" s="2"/>
      <c r="H22" s="93">
        <f t="shared" si="13"/>
        <v>0</v>
      </c>
      <c r="I22" s="2"/>
      <c r="J22" s="93">
        <f t="shared" si="14"/>
        <v>0</v>
      </c>
      <c r="K22" s="93">
        <f t="shared" si="15"/>
        <v>0</v>
      </c>
      <c r="L22" s="93">
        <f t="shared" si="16"/>
        <v>0</v>
      </c>
      <c r="M22" s="93">
        <f t="shared" si="17"/>
        <v>0</v>
      </c>
      <c r="N22" s="93">
        <f t="shared" si="18"/>
        <v>0</v>
      </c>
      <c r="O22" s="96">
        <f t="shared" si="19"/>
        <v>0</v>
      </c>
    </row>
    <row r="23" spans="1:15" s="30" customFormat="1" ht="51" customHeight="1" x14ac:dyDescent="0.25">
      <c r="A23" s="83">
        <v>10</v>
      </c>
      <c r="B23" s="84" t="s">
        <v>59</v>
      </c>
      <c r="C23" s="3"/>
      <c r="D23" s="87">
        <v>1</v>
      </c>
      <c r="E23" s="88" t="s">
        <v>107</v>
      </c>
      <c r="F23" s="4"/>
      <c r="G23" s="2"/>
      <c r="H23" s="93">
        <f t="shared" si="13"/>
        <v>0</v>
      </c>
      <c r="I23" s="2"/>
      <c r="J23" s="93">
        <f t="shared" si="14"/>
        <v>0</v>
      </c>
      <c r="K23" s="93">
        <f t="shared" si="15"/>
        <v>0</v>
      </c>
      <c r="L23" s="93">
        <f t="shared" si="16"/>
        <v>0</v>
      </c>
      <c r="M23" s="93">
        <f t="shared" si="17"/>
        <v>0</v>
      </c>
      <c r="N23" s="93">
        <f t="shared" si="18"/>
        <v>0</v>
      </c>
      <c r="O23" s="96">
        <f t="shared" si="19"/>
        <v>0</v>
      </c>
    </row>
    <row r="24" spans="1:15" s="30" customFormat="1" ht="51" customHeight="1" x14ac:dyDescent="0.25">
      <c r="A24" s="83">
        <v>11</v>
      </c>
      <c r="B24" s="84" t="s">
        <v>60</v>
      </c>
      <c r="C24" s="3"/>
      <c r="D24" s="87">
        <v>1</v>
      </c>
      <c r="E24" s="88" t="s">
        <v>107</v>
      </c>
      <c r="F24" s="4"/>
      <c r="G24" s="2"/>
      <c r="H24" s="93">
        <f t="shared" si="13"/>
        <v>0</v>
      </c>
      <c r="I24" s="2"/>
      <c r="J24" s="93">
        <f t="shared" si="14"/>
        <v>0</v>
      </c>
      <c r="K24" s="93">
        <f t="shared" si="15"/>
        <v>0</v>
      </c>
      <c r="L24" s="93">
        <f t="shared" si="16"/>
        <v>0</v>
      </c>
      <c r="M24" s="93">
        <f t="shared" si="17"/>
        <v>0</v>
      </c>
      <c r="N24" s="93">
        <f t="shared" si="18"/>
        <v>0</v>
      </c>
      <c r="O24" s="96">
        <f t="shared" si="19"/>
        <v>0</v>
      </c>
    </row>
    <row r="25" spans="1:15" s="30" customFormat="1" ht="51" customHeight="1" x14ac:dyDescent="0.25">
      <c r="A25" s="83">
        <v>12</v>
      </c>
      <c r="B25" s="84" t="s">
        <v>61</v>
      </c>
      <c r="C25" s="3"/>
      <c r="D25" s="87">
        <v>1</v>
      </c>
      <c r="E25" s="88" t="s">
        <v>107</v>
      </c>
      <c r="F25" s="4"/>
      <c r="G25" s="2"/>
      <c r="H25" s="93">
        <f t="shared" si="13"/>
        <v>0</v>
      </c>
      <c r="I25" s="2"/>
      <c r="J25" s="93">
        <f t="shared" si="14"/>
        <v>0</v>
      </c>
      <c r="K25" s="93">
        <f t="shared" si="15"/>
        <v>0</v>
      </c>
      <c r="L25" s="93">
        <f t="shared" si="16"/>
        <v>0</v>
      </c>
      <c r="M25" s="93">
        <f t="shared" si="17"/>
        <v>0</v>
      </c>
      <c r="N25" s="93">
        <f t="shared" si="18"/>
        <v>0</v>
      </c>
      <c r="O25" s="96">
        <f t="shared" si="19"/>
        <v>0</v>
      </c>
    </row>
    <row r="26" spans="1:15" s="30" customFormat="1" ht="51" customHeight="1" x14ac:dyDescent="0.25">
      <c r="A26" s="83">
        <v>13</v>
      </c>
      <c r="B26" s="84" t="s">
        <v>62</v>
      </c>
      <c r="C26" s="3"/>
      <c r="D26" s="87">
        <v>1</v>
      </c>
      <c r="E26" s="88" t="s">
        <v>109</v>
      </c>
      <c r="F26" s="4"/>
      <c r="G26" s="2"/>
      <c r="H26" s="93">
        <f t="shared" si="13"/>
        <v>0</v>
      </c>
      <c r="I26" s="2"/>
      <c r="J26" s="93">
        <f t="shared" si="14"/>
        <v>0</v>
      </c>
      <c r="K26" s="93">
        <f t="shared" si="15"/>
        <v>0</v>
      </c>
      <c r="L26" s="93">
        <f t="shared" si="16"/>
        <v>0</v>
      </c>
      <c r="M26" s="93">
        <f t="shared" si="17"/>
        <v>0</v>
      </c>
      <c r="N26" s="93">
        <f t="shared" si="18"/>
        <v>0</v>
      </c>
      <c r="O26" s="96">
        <f t="shared" si="19"/>
        <v>0</v>
      </c>
    </row>
    <row r="27" spans="1:15" s="30" customFormat="1" ht="51" customHeight="1" x14ac:dyDescent="0.25">
      <c r="A27" s="83">
        <v>14</v>
      </c>
      <c r="B27" s="84" t="s">
        <v>63</v>
      </c>
      <c r="C27" s="3"/>
      <c r="D27" s="87">
        <v>1</v>
      </c>
      <c r="E27" s="88" t="s">
        <v>110</v>
      </c>
      <c r="F27" s="4"/>
      <c r="G27" s="2"/>
      <c r="H27" s="93">
        <f t="shared" si="13"/>
        <v>0</v>
      </c>
      <c r="I27" s="2"/>
      <c r="J27" s="93">
        <f t="shared" si="14"/>
        <v>0</v>
      </c>
      <c r="K27" s="93">
        <f t="shared" si="15"/>
        <v>0</v>
      </c>
      <c r="L27" s="93">
        <f t="shared" si="16"/>
        <v>0</v>
      </c>
      <c r="M27" s="93">
        <f t="shared" si="17"/>
        <v>0</v>
      </c>
      <c r="N27" s="93">
        <f t="shared" si="18"/>
        <v>0</v>
      </c>
      <c r="O27" s="96">
        <f t="shared" si="19"/>
        <v>0</v>
      </c>
    </row>
    <row r="28" spans="1:15" s="30" customFormat="1" ht="51" customHeight="1" x14ac:dyDescent="0.25">
      <c r="A28" s="83">
        <v>15</v>
      </c>
      <c r="B28" s="84" t="s">
        <v>64</v>
      </c>
      <c r="C28" s="3"/>
      <c r="D28" s="87">
        <v>1</v>
      </c>
      <c r="E28" s="88" t="s">
        <v>111</v>
      </c>
      <c r="F28" s="4"/>
      <c r="G28" s="2"/>
      <c r="H28" s="93">
        <f t="shared" si="13"/>
        <v>0</v>
      </c>
      <c r="I28" s="2"/>
      <c r="J28" s="93">
        <f t="shared" si="14"/>
        <v>0</v>
      </c>
      <c r="K28" s="93">
        <f t="shared" si="15"/>
        <v>0</v>
      </c>
      <c r="L28" s="93">
        <f t="shared" si="16"/>
        <v>0</v>
      </c>
      <c r="M28" s="93">
        <f t="shared" si="17"/>
        <v>0</v>
      </c>
      <c r="N28" s="93">
        <f t="shared" si="18"/>
        <v>0</v>
      </c>
      <c r="O28" s="96">
        <f t="shared" si="19"/>
        <v>0</v>
      </c>
    </row>
    <row r="29" spans="1:15" s="30" customFormat="1" ht="51" customHeight="1" x14ac:dyDescent="0.25">
      <c r="A29" s="83">
        <v>16</v>
      </c>
      <c r="B29" s="84" t="s">
        <v>65</v>
      </c>
      <c r="C29" s="3"/>
      <c r="D29" s="87">
        <v>1</v>
      </c>
      <c r="E29" s="88" t="s">
        <v>112</v>
      </c>
      <c r="F29" s="4"/>
      <c r="G29" s="2"/>
      <c r="H29" s="93">
        <f t="shared" si="13"/>
        <v>0</v>
      </c>
      <c r="I29" s="2"/>
      <c r="J29" s="93">
        <f t="shared" si="14"/>
        <v>0</v>
      </c>
      <c r="K29" s="93">
        <f t="shared" si="15"/>
        <v>0</v>
      </c>
      <c r="L29" s="93">
        <f t="shared" si="16"/>
        <v>0</v>
      </c>
      <c r="M29" s="93">
        <f t="shared" si="17"/>
        <v>0</v>
      </c>
      <c r="N29" s="93">
        <f t="shared" si="18"/>
        <v>0</v>
      </c>
      <c r="O29" s="96">
        <f t="shared" si="19"/>
        <v>0</v>
      </c>
    </row>
    <row r="30" spans="1:15" s="30" customFormat="1" ht="51" customHeight="1" x14ac:dyDescent="0.25">
      <c r="A30" s="83">
        <v>17</v>
      </c>
      <c r="B30" s="84" t="s">
        <v>66</v>
      </c>
      <c r="C30" s="3"/>
      <c r="D30" s="87">
        <v>1</v>
      </c>
      <c r="E30" s="88" t="s">
        <v>113</v>
      </c>
      <c r="F30" s="4"/>
      <c r="G30" s="2"/>
      <c r="H30" s="93">
        <f t="shared" si="13"/>
        <v>0</v>
      </c>
      <c r="I30" s="2"/>
      <c r="J30" s="93">
        <f t="shared" si="14"/>
        <v>0</v>
      </c>
      <c r="K30" s="93">
        <f t="shared" si="15"/>
        <v>0</v>
      </c>
      <c r="L30" s="93">
        <f t="shared" si="16"/>
        <v>0</v>
      </c>
      <c r="M30" s="93">
        <f t="shared" si="17"/>
        <v>0</v>
      </c>
      <c r="N30" s="93">
        <f t="shared" si="18"/>
        <v>0</v>
      </c>
      <c r="O30" s="96">
        <f t="shared" si="19"/>
        <v>0</v>
      </c>
    </row>
    <row r="31" spans="1:15" s="30" customFormat="1" ht="51" customHeight="1" x14ac:dyDescent="0.25">
      <c r="A31" s="83">
        <v>18</v>
      </c>
      <c r="B31" s="84" t="s">
        <v>67</v>
      </c>
      <c r="C31" s="3"/>
      <c r="D31" s="87">
        <v>1</v>
      </c>
      <c r="E31" s="88" t="s">
        <v>106</v>
      </c>
      <c r="F31" s="4"/>
      <c r="G31" s="2"/>
      <c r="H31" s="93">
        <f t="shared" si="13"/>
        <v>0</v>
      </c>
      <c r="I31" s="2"/>
      <c r="J31" s="93">
        <f t="shared" si="14"/>
        <v>0</v>
      </c>
      <c r="K31" s="93">
        <f t="shared" si="15"/>
        <v>0</v>
      </c>
      <c r="L31" s="93">
        <f t="shared" si="16"/>
        <v>0</v>
      </c>
      <c r="M31" s="93">
        <f t="shared" si="17"/>
        <v>0</v>
      </c>
      <c r="N31" s="93">
        <f t="shared" si="18"/>
        <v>0</v>
      </c>
      <c r="O31" s="96">
        <f t="shared" si="19"/>
        <v>0</v>
      </c>
    </row>
    <row r="32" spans="1:15" s="30" customFormat="1" ht="51" customHeight="1" x14ac:dyDescent="0.25">
      <c r="A32" s="83">
        <v>19</v>
      </c>
      <c r="B32" s="84" t="s">
        <v>68</v>
      </c>
      <c r="C32" s="3"/>
      <c r="D32" s="87">
        <v>1</v>
      </c>
      <c r="E32" s="88" t="s">
        <v>105</v>
      </c>
      <c r="F32" s="4"/>
      <c r="G32" s="2"/>
      <c r="H32" s="93">
        <f t="shared" si="13"/>
        <v>0</v>
      </c>
      <c r="I32" s="2"/>
      <c r="J32" s="93">
        <f t="shared" si="14"/>
        <v>0</v>
      </c>
      <c r="K32" s="93">
        <f t="shared" si="15"/>
        <v>0</v>
      </c>
      <c r="L32" s="93">
        <f t="shared" si="16"/>
        <v>0</v>
      </c>
      <c r="M32" s="93">
        <f t="shared" si="17"/>
        <v>0</v>
      </c>
      <c r="N32" s="93">
        <f t="shared" si="18"/>
        <v>0</v>
      </c>
      <c r="O32" s="96">
        <f t="shared" si="19"/>
        <v>0</v>
      </c>
    </row>
    <row r="33" spans="1:15" s="30" customFormat="1" ht="51" customHeight="1" x14ac:dyDescent="0.25">
      <c r="A33" s="83">
        <v>20</v>
      </c>
      <c r="B33" s="84" t="s">
        <v>69</v>
      </c>
      <c r="C33" s="3"/>
      <c r="D33" s="87">
        <v>1</v>
      </c>
      <c r="E33" s="88" t="s">
        <v>105</v>
      </c>
      <c r="F33" s="4"/>
      <c r="G33" s="2"/>
      <c r="H33" s="93">
        <f t="shared" si="13"/>
        <v>0</v>
      </c>
      <c r="I33" s="2"/>
      <c r="J33" s="93">
        <f t="shared" si="14"/>
        <v>0</v>
      </c>
      <c r="K33" s="93">
        <f t="shared" si="15"/>
        <v>0</v>
      </c>
      <c r="L33" s="93">
        <f t="shared" si="16"/>
        <v>0</v>
      </c>
      <c r="M33" s="93">
        <f t="shared" si="17"/>
        <v>0</v>
      </c>
      <c r="N33" s="93">
        <f t="shared" si="18"/>
        <v>0</v>
      </c>
      <c r="O33" s="96">
        <f t="shared" si="19"/>
        <v>0</v>
      </c>
    </row>
    <row r="34" spans="1:15" s="30" customFormat="1" ht="51" customHeight="1" x14ac:dyDescent="0.25">
      <c r="A34" s="83">
        <v>21</v>
      </c>
      <c r="B34" s="84" t="s">
        <v>70</v>
      </c>
      <c r="C34" s="3"/>
      <c r="D34" s="87">
        <v>1</v>
      </c>
      <c r="E34" s="88" t="s">
        <v>106</v>
      </c>
      <c r="F34" s="4"/>
      <c r="G34" s="2"/>
      <c r="H34" s="93">
        <f t="shared" si="13"/>
        <v>0</v>
      </c>
      <c r="I34" s="2"/>
      <c r="J34" s="93">
        <f t="shared" si="14"/>
        <v>0</v>
      </c>
      <c r="K34" s="93">
        <f t="shared" si="15"/>
        <v>0</v>
      </c>
      <c r="L34" s="93">
        <f t="shared" si="16"/>
        <v>0</v>
      </c>
      <c r="M34" s="93">
        <f t="shared" si="17"/>
        <v>0</v>
      </c>
      <c r="N34" s="93">
        <f t="shared" si="18"/>
        <v>0</v>
      </c>
      <c r="O34" s="96">
        <f t="shared" si="19"/>
        <v>0</v>
      </c>
    </row>
    <row r="35" spans="1:15" s="30" customFormat="1" ht="51" customHeight="1" x14ac:dyDescent="0.25">
      <c r="A35" s="83">
        <v>22</v>
      </c>
      <c r="B35" s="84" t="s">
        <v>71</v>
      </c>
      <c r="C35" s="3"/>
      <c r="D35" s="87">
        <v>1</v>
      </c>
      <c r="E35" s="88" t="s">
        <v>106</v>
      </c>
      <c r="F35" s="4"/>
      <c r="G35" s="2"/>
      <c r="H35" s="93">
        <f t="shared" si="13"/>
        <v>0</v>
      </c>
      <c r="I35" s="2"/>
      <c r="J35" s="93">
        <f t="shared" si="14"/>
        <v>0</v>
      </c>
      <c r="K35" s="93">
        <f t="shared" si="15"/>
        <v>0</v>
      </c>
      <c r="L35" s="93">
        <f t="shared" si="16"/>
        <v>0</v>
      </c>
      <c r="M35" s="93">
        <f t="shared" si="17"/>
        <v>0</v>
      </c>
      <c r="N35" s="93">
        <f t="shared" si="18"/>
        <v>0</v>
      </c>
      <c r="O35" s="96">
        <f t="shared" si="19"/>
        <v>0</v>
      </c>
    </row>
    <row r="36" spans="1:15" s="30" customFormat="1" ht="51" customHeight="1" x14ac:dyDescent="0.25">
      <c r="A36" s="83">
        <v>23</v>
      </c>
      <c r="B36" s="84" t="s">
        <v>72</v>
      </c>
      <c r="C36" s="3"/>
      <c r="D36" s="87">
        <v>1</v>
      </c>
      <c r="E36" s="88" t="s">
        <v>106</v>
      </c>
      <c r="F36" s="4"/>
      <c r="G36" s="2"/>
      <c r="H36" s="93">
        <f t="shared" si="13"/>
        <v>0</v>
      </c>
      <c r="I36" s="2"/>
      <c r="J36" s="93">
        <f t="shared" si="14"/>
        <v>0</v>
      </c>
      <c r="K36" s="93">
        <f t="shared" si="15"/>
        <v>0</v>
      </c>
      <c r="L36" s="93">
        <f t="shared" si="16"/>
        <v>0</v>
      </c>
      <c r="M36" s="93">
        <f t="shared" si="17"/>
        <v>0</v>
      </c>
      <c r="N36" s="93">
        <f t="shared" si="18"/>
        <v>0</v>
      </c>
      <c r="O36" s="96">
        <f t="shared" si="19"/>
        <v>0</v>
      </c>
    </row>
    <row r="37" spans="1:15" s="30" customFormat="1" ht="51" customHeight="1" x14ac:dyDescent="0.25">
      <c r="A37" s="83">
        <v>24</v>
      </c>
      <c r="B37" s="84" t="s">
        <v>73</v>
      </c>
      <c r="C37" s="3"/>
      <c r="D37" s="87">
        <v>1</v>
      </c>
      <c r="E37" s="88" t="s">
        <v>110</v>
      </c>
      <c r="F37" s="4"/>
      <c r="G37" s="2"/>
      <c r="H37" s="93">
        <f t="shared" si="13"/>
        <v>0</v>
      </c>
      <c r="I37" s="2"/>
      <c r="J37" s="93">
        <f t="shared" si="14"/>
        <v>0</v>
      </c>
      <c r="K37" s="93">
        <f t="shared" si="15"/>
        <v>0</v>
      </c>
      <c r="L37" s="93">
        <f t="shared" si="16"/>
        <v>0</v>
      </c>
      <c r="M37" s="93">
        <f t="shared" si="17"/>
        <v>0</v>
      </c>
      <c r="N37" s="93">
        <f t="shared" si="18"/>
        <v>0</v>
      </c>
      <c r="O37" s="96">
        <f t="shared" si="19"/>
        <v>0</v>
      </c>
    </row>
    <row r="38" spans="1:15" s="30" customFormat="1" ht="51" customHeight="1" x14ac:dyDescent="0.25">
      <c r="A38" s="83">
        <v>25</v>
      </c>
      <c r="B38" s="84" t="s">
        <v>74</v>
      </c>
      <c r="C38" s="3"/>
      <c r="D38" s="87">
        <v>1</v>
      </c>
      <c r="E38" s="88" t="s">
        <v>106</v>
      </c>
      <c r="F38" s="4"/>
      <c r="G38" s="2"/>
      <c r="H38" s="93">
        <f t="shared" si="13"/>
        <v>0</v>
      </c>
      <c r="I38" s="2"/>
      <c r="J38" s="93">
        <f t="shared" si="14"/>
        <v>0</v>
      </c>
      <c r="K38" s="93">
        <f t="shared" si="15"/>
        <v>0</v>
      </c>
      <c r="L38" s="93">
        <f t="shared" si="16"/>
        <v>0</v>
      </c>
      <c r="M38" s="93">
        <f t="shared" si="17"/>
        <v>0</v>
      </c>
      <c r="N38" s="93">
        <f t="shared" si="18"/>
        <v>0</v>
      </c>
      <c r="O38" s="96">
        <f t="shared" si="19"/>
        <v>0</v>
      </c>
    </row>
    <row r="39" spans="1:15" s="30" customFormat="1" ht="51" customHeight="1" x14ac:dyDescent="0.25">
      <c r="A39" s="83">
        <v>26</v>
      </c>
      <c r="B39" s="84" t="s">
        <v>75</v>
      </c>
      <c r="C39" s="3"/>
      <c r="D39" s="87">
        <v>1</v>
      </c>
      <c r="E39" s="88" t="s">
        <v>106</v>
      </c>
      <c r="F39" s="4"/>
      <c r="G39" s="2"/>
      <c r="H39" s="93">
        <f t="shared" si="13"/>
        <v>0</v>
      </c>
      <c r="I39" s="2"/>
      <c r="J39" s="93">
        <f t="shared" si="14"/>
        <v>0</v>
      </c>
      <c r="K39" s="93">
        <f t="shared" si="15"/>
        <v>0</v>
      </c>
      <c r="L39" s="93">
        <f t="shared" si="16"/>
        <v>0</v>
      </c>
      <c r="M39" s="93">
        <f t="shared" si="17"/>
        <v>0</v>
      </c>
      <c r="N39" s="93">
        <f t="shared" si="18"/>
        <v>0</v>
      </c>
      <c r="O39" s="96">
        <f t="shared" si="19"/>
        <v>0</v>
      </c>
    </row>
    <row r="40" spans="1:15" s="30" customFormat="1" ht="51" customHeight="1" x14ac:dyDescent="0.25">
      <c r="A40" s="83">
        <v>27</v>
      </c>
      <c r="B40" s="84" t="s">
        <v>76</v>
      </c>
      <c r="C40" s="3"/>
      <c r="D40" s="87">
        <v>1</v>
      </c>
      <c r="E40" s="88" t="s">
        <v>106</v>
      </c>
      <c r="F40" s="4"/>
      <c r="G40" s="2"/>
      <c r="H40" s="93">
        <f t="shared" si="13"/>
        <v>0</v>
      </c>
      <c r="I40" s="2"/>
      <c r="J40" s="93">
        <f t="shared" si="14"/>
        <v>0</v>
      </c>
      <c r="K40" s="93">
        <f t="shared" si="15"/>
        <v>0</v>
      </c>
      <c r="L40" s="93">
        <f t="shared" si="16"/>
        <v>0</v>
      </c>
      <c r="M40" s="93">
        <f t="shared" si="17"/>
        <v>0</v>
      </c>
      <c r="N40" s="93">
        <f t="shared" si="18"/>
        <v>0</v>
      </c>
      <c r="O40" s="96">
        <f t="shared" si="19"/>
        <v>0</v>
      </c>
    </row>
    <row r="41" spans="1:15" s="30" customFormat="1" ht="51" customHeight="1" x14ac:dyDescent="0.25">
      <c r="A41" s="83">
        <v>28</v>
      </c>
      <c r="B41" s="84" t="s">
        <v>77</v>
      </c>
      <c r="C41" s="3"/>
      <c r="D41" s="87">
        <v>1</v>
      </c>
      <c r="E41" s="88" t="s">
        <v>105</v>
      </c>
      <c r="F41" s="4"/>
      <c r="G41" s="2"/>
      <c r="H41" s="93">
        <f t="shared" si="13"/>
        <v>0</v>
      </c>
      <c r="I41" s="2"/>
      <c r="J41" s="93">
        <f t="shared" si="14"/>
        <v>0</v>
      </c>
      <c r="K41" s="93">
        <f t="shared" si="15"/>
        <v>0</v>
      </c>
      <c r="L41" s="93">
        <f t="shared" si="16"/>
        <v>0</v>
      </c>
      <c r="M41" s="93">
        <f t="shared" si="17"/>
        <v>0</v>
      </c>
      <c r="N41" s="93">
        <f t="shared" si="18"/>
        <v>0</v>
      </c>
      <c r="O41" s="96">
        <f t="shared" si="19"/>
        <v>0</v>
      </c>
    </row>
    <row r="42" spans="1:15" s="30" customFormat="1" ht="51" customHeight="1" x14ac:dyDescent="0.25">
      <c r="A42" s="83">
        <v>29</v>
      </c>
      <c r="B42" s="84" t="s">
        <v>78</v>
      </c>
      <c r="C42" s="3"/>
      <c r="D42" s="87">
        <v>1</v>
      </c>
      <c r="E42" s="88" t="s">
        <v>106</v>
      </c>
      <c r="F42" s="4"/>
      <c r="G42" s="2"/>
      <c r="H42" s="93">
        <f t="shared" si="13"/>
        <v>0</v>
      </c>
      <c r="I42" s="2"/>
      <c r="J42" s="93">
        <f t="shared" si="14"/>
        <v>0</v>
      </c>
      <c r="K42" s="93">
        <f t="shared" si="15"/>
        <v>0</v>
      </c>
      <c r="L42" s="93">
        <f t="shared" si="16"/>
        <v>0</v>
      </c>
      <c r="M42" s="93">
        <f t="shared" si="17"/>
        <v>0</v>
      </c>
      <c r="N42" s="93">
        <f t="shared" si="18"/>
        <v>0</v>
      </c>
      <c r="O42" s="96">
        <f t="shared" si="19"/>
        <v>0</v>
      </c>
    </row>
    <row r="43" spans="1:15" s="30" customFormat="1" ht="51" customHeight="1" x14ac:dyDescent="0.25">
      <c r="A43" s="83">
        <v>30</v>
      </c>
      <c r="B43" s="84" t="s">
        <v>79</v>
      </c>
      <c r="C43" s="3"/>
      <c r="D43" s="87">
        <v>1</v>
      </c>
      <c r="E43" s="88" t="s">
        <v>105</v>
      </c>
      <c r="F43" s="4"/>
      <c r="G43" s="2"/>
      <c r="H43" s="93">
        <f t="shared" si="13"/>
        <v>0</v>
      </c>
      <c r="I43" s="2"/>
      <c r="J43" s="93">
        <f t="shared" si="14"/>
        <v>0</v>
      </c>
      <c r="K43" s="93">
        <f t="shared" si="15"/>
        <v>0</v>
      </c>
      <c r="L43" s="93">
        <f t="shared" si="16"/>
        <v>0</v>
      </c>
      <c r="M43" s="93">
        <f t="shared" si="17"/>
        <v>0</v>
      </c>
      <c r="N43" s="93">
        <f t="shared" si="18"/>
        <v>0</v>
      </c>
      <c r="O43" s="96">
        <f t="shared" si="19"/>
        <v>0</v>
      </c>
    </row>
    <row r="44" spans="1:15" s="30" customFormat="1" ht="51" customHeight="1" x14ac:dyDescent="0.25">
      <c r="A44" s="83">
        <v>31</v>
      </c>
      <c r="B44" s="84" t="s">
        <v>80</v>
      </c>
      <c r="C44" s="3"/>
      <c r="D44" s="87">
        <v>1</v>
      </c>
      <c r="E44" s="88" t="s">
        <v>106</v>
      </c>
      <c r="F44" s="4"/>
      <c r="G44" s="2"/>
      <c r="H44" s="93">
        <f t="shared" si="13"/>
        <v>0</v>
      </c>
      <c r="I44" s="2"/>
      <c r="J44" s="93">
        <f t="shared" si="14"/>
        <v>0</v>
      </c>
      <c r="K44" s="93">
        <f t="shared" si="15"/>
        <v>0</v>
      </c>
      <c r="L44" s="93">
        <f t="shared" si="16"/>
        <v>0</v>
      </c>
      <c r="M44" s="93">
        <f t="shared" si="17"/>
        <v>0</v>
      </c>
      <c r="N44" s="93">
        <f t="shared" si="18"/>
        <v>0</v>
      </c>
      <c r="O44" s="96">
        <f t="shared" si="19"/>
        <v>0</v>
      </c>
    </row>
    <row r="45" spans="1:15" s="30" customFormat="1" ht="51" customHeight="1" x14ac:dyDescent="0.25">
      <c r="A45" s="83">
        <v>32</v>
      </c>
      <c r="B45" s="84" t="s">
        <v>81</v>
      </c>
      <c r="C45" s="3"/>
      <c r="D45" s="87">
        <v>1</v>
      </c>
      <c r="E45" s="88" t="s">
        <v>107</v>
      </c>
      <c r="F45" s="4"/>
      <c r="G45" s="2"/>
      <c r="H45" s="93">
        <f t="shared" si="13"/>
        <v>0</v>
      </c>
      <c r="I45" s="2"/>
      <c r="J45" s="93">
        <f t="shared" si="14"/>
        <v>0</v>
      </c>
      <c r="K45" s="93">
        <f t="shared" si="15"/>
        <v>0</v>
      </c>
      <c r="L45" s="93">
        <f t="shared" si="16"/>
        <v>0</v>
      </c>
      <c r="M45" s="93">
        <f t="shared" si="17"/>
        <v>0</v>
      </c>
      <c r="N45" s="93">
        <f t="shared" si="18"/>
        <v>0</v>
      </c>
      <c r="O45" s="96">
        <f t="shared" si="19"/>
        <v>0</v>
      </c>
    </row>
    <row r="46" spans="1:15" s="30" customFormat="1" ht="51" customHeight="1" x14ac:dyDescent="0.25">
      <c r="A46" s="83">
        <v>33</v>
      </c>
      <c r="B46" s="84" t="s">
        <v>82</v>
      </c>
      <c r="C46" s="3"/>
      <c r="D46" s="87">
        <v>1</v>
      </c>
      <c r="E46" s="88" t="s">
        <v>107</v>
      </c>
      <c r="F46" s="4"/>
      <c r="G46" s="2"/>
      <c r="H46" s="93">
        <f t="shared" si="13"/>
        <v>0</v>
      </c>
      <c r="I46" s="2"/>
      <c r="J46" s="93">
        <f t="shared" si="14"/>
        <v>0</v>
      </c>
      <c r="K46" s="93">
        <f t="shared" si="15"/>
        <v>0</v>
      </c>
      <c r="L46" s="93">
        <f t="shared" si="16"/>
        <v>0</v>
      </c>
      <c r="M46" s="93">
        <f t="shared" si="17"/>
        <v>0</v>
      </c>
      <c r="N46" s="93">
        <f t="shared" si="18"/>
        <v>0</v>
      </c>
      <c r="O46" s="96">
        <f t="shared" si="19"/>
        <v>0</v>
      </c>
    </row>
    <row r="47" spans="1:15" s="30" customFormat="1" ht="51" customHeight="1" x14ac:dyDescent="0.25">
      <c r="A47" s="83">
        <v>34</v>
      </c>
      <c r="B47" s="84" t="s">
        <v>83</v>
      </c>
      <c r="C47" s="3"/>
      <c r="D47" s="87">
        <v>1</v>
      </c>
      <c r="E47" s="88" t="s">
        <v>107</v>
      </c>
      <c r="F47" s="4"/>
      <c r="G47" s="2"/>
      <c r="H47" s="93">
        <f t="shared" si="13"/>
        <v>0</v>
      </c>
      <c r="I47" s="2"/>
      <c r="J47" s="93">
        <f t="shared" si="14"/>
        <v>0</v>
      </c>
      <c r="K47" s="93">
        <f t="shared" si="15"/>
        <v>0</v>
      </c>
      <c r="L47" s="93">
        <f t="shared" si="16"/>
        <v>0</v>
      </c>
      <c r="M47" s="93">
        <f t="shared" si="17"/>
        <v>0</v>
      </c>
      <c r="N47" s="93">
        <f t="shared" si="18"/>
        <v>0</v>
      </c>
      <c r="O47" s="96">
        <f t="shared" si="19"/>
        <v>0</v>
      </c>
    </row>
    <row r="48" spans="1:15" s="30" customFormat="1" ht="51" customHeight="1" x14ac:dyDescent="0.25">
      <c r="A48" s="83">
        <v>35</v>
      </c>
      <c r="B48" s="84" t="s">
        <v>84</v>
      </c>
      <c r="C48" s="3"/>
      <c r="D48" s="87">
        <v>1</v>
      </c>
      <c r="E48" s="88" t="s">
        <v>112</v>
      </c>
      <c r="F48" s="4"/>
      <c r="G48" s="2"/>
      <c r="H48" s="93">
        <f t="shared" si="13"/>
        <v>0</v>
      </c>
      <c r="I48" s="2"/>
      <c r="J48" s="93">
        <f t="shared" si="14"/>
        <v>0</v>
      </c>
      <c r="K48" s="93">
        <f t="shared" si="15"/>
        <v>0</v>
      </c>
      <c r="L48" s="93">
        <f t="shared" si="16"/>
        <v>0</v>
      </c>
      <c r="M48" s="93">
        <f t="shared" si="17"/>
        <v>0</v>
      </c>
      <c r="N48" s="93">
        <f t="shared" si="18"/>
        <v>0</v>
      </c>
      <c r="O48" s="96">
        <f t="shared" si="19"/>
        <v>0</v>
      </c>
    </row>
    <row r="49" spans="1:15" s="30" customFormat="1" ht="51" customHeight="1" x14ac:dyDescent="0.25">
      <c r="A49" s="83">
        <v>36</v>
      </c>
      <c r="B49" s="84" t="s">
        <v>85</v>
      </c>
      <c r="C49" s="3"/>
      <c r="D49" s="87">
        <v>1</v>
      </c>
      <c r="E49" s="88" t="s">
        <v>107</v>
      </c>
      <c r="F49" s="4"/>
      <c r="G49" s="2"/>
      <c r="H49" s="93">
        <f t="shared" si="13"/>
        <v>0</v>
      </c>
      <c r="I49" s="2"/>
      <c r="J49" s="93">
        <f t="shared" si="14"/>
        <v>0</v>
      </c>
      <c r="K49" s="93">
        <f t="shared" si="15"/>
        <v>0</v>
      </c>
      <c r="L49" s="93">
        <f t="shared" si="16"/>
        <v>0</v>
      </c>
      <c r="M49" s="93">
        <f t="shared" si="17"/>
        <v>0</v>
      </c>
      <c r="N49" s="93">
        <f t="shared" si="18"/>
        <v>0</v>
      </c>
      <c r="O49" s="96">
        <f t="shared" si="19"/>
        <v>0</v>
      </c>
    </row>
    <row r="50" spans="1:15" s="30" customFormat="1" ht="51" customHeight="1" x14ac:dyDescent="0.25">
      <c r="A50" s="83">
        <v>37</v>
      </c>
      <c r="B50" s="84" t="s">
        <v>86</v>
      </c>
      <c r="C50" s="3"/>
      <c r="D50" s="87">
        <v>1</v>
      </c>
      <c r="E50" s="88" t="s">
        <v>112</v>
      </c>
      <c r="F50" s="4"/>
      <c r="G50" s="2"/>
      <c r="H50" s="93">
        <f t="shared" si="13"/>
        <v>0</v>
      </c>
      <c r="I50" s="2"/>
      <c r="J50" s="93">
        <f t="shared" si="14"/>
        <v>0</v>
      </c>
      <c r="K50" s="93">
        <f t="shared" si="15"/>
        <v>0</v>
      </c>
      <c r="L50" s="93">
        <f t="shared" si="16"/>
        <v>0</v>
      </c>
      <c r="M50" s="93">
        <f t="shared" si="17"/>
        <v>0</v>
      </c>
      <c r="N50" s="93">
        <f t="shared" si="18"/>
        <v>0</v>
      </c>
      <c r="O50" s="96">
        <f t="shared" si="19"/>
        <v>0</v>
      </c>
    </row>
    <row r="51" spans="1:15" s="30" customFormat="1" ht="51" customHeight="1" x14ac:dyDescent="0.25">
      <c r="A51" s="83">
        <v>38</v>
      </c>
      <c r="B51" s="84" t="s">
        <v>87</v>
      </c>
      <c r="C51" s="3"/>
      <c r="D51" s="87">
        <v>1</v>
      </c>
      <c r="E51" s="88" t="s">
        <v>107</v>
      </c>
      <c r="F51" s="4"/>
      <c r="G51" s="2"/>
      <c r="H51" s="93">
        <f t="shared" si="13"/>
        <v>0</v>
      </c>
      <c r="I51" s="2"/>
      <c r="J51" s="93">
        <f t="shared" si="14"/>
        <v>0</v>
      </c>
      <c r="K51" s="93">
        <f t="shared" si="15"/>
        <v>0</v>
      </c>
      <c r="L51" s="93">
        <f t="shared" si="16"/>
        <v>0</v>
      </c>
      <c r="M51" s="93">
        <f t="shared" si="17"/>
        <v>0</v>
      </c>
      <c r="N51" s="93">
        <f t="shared" si="18"/>
        <v>0</v>
      </c>
      <c r="O51" s="96">
        <f t="shared" si="19"/>
        <v>0</v>
      </c>
    </row>
    <row r="52" spans="1:15" s="30" customFormat="1" ht="51" customHeight="1" x14ac:dyDescent="0.25">
      <c r="A52" s="83">
        <v>39</v>
      </c>
      <c r="B52" s="84" t="s">
        <v>88</v>
      </c>
      <c r="C52" s="3"/>
      <c r="D52" s="87">
        <v>1</v>
      </c>
      <c r="E52" s="88" t="s">
        <v>106</v>
      </c>
      <c r="F52" s="4"/>
      <c r="G52" s="2"/>
      <c r="H52" s="93">
        <f t="shared" si="13"/>
        <v>0</v>
      </c>
      <c r="I52" s="2"/>
      <c r="J52" s="93">
        <f t="shared" si="14"/>
        <v>0</v>
      </c>
      <c r="K52" s="93">
        <f t="shared" si="15"/>
        <v>0</v>
      </c>
      <c r="L52" s="93">
        <f t="shared" si="16"/>
        <v>0</v>
      </c>
      <c r="M52" s="93">
        <f t="shared" si="17"/>
        <v>0</v>
      </c>
      <c r="N52" s="93">
        <f t="shared" si="18"/>
        <v>0</v>
      </c>
      <c r="O52" s="96">
        <f t="shared" si="19"/>
        <v>0</v>
      </c>
    </row>
    <row r="53" spans="1:15" s="30" customFormat="1" ht="51" customHeight="1" x14ac:dyDescent="0.25">
      <c r="A53" s="83">
        <v>40</v>
      </c>
      <c r="B53" s="84" t="s">
        <v>89</v>
      </c>
      <c r="C53" s="3"/>
      <c r="D53" s="87">
        <v>1</v>
      </c>
      <c r="E53" s="88" t="s">
        <v>106</v>
      </c>
      <c r="F53" s="4"/>
      <c r="G53" s="2"/>
      <c r="H53" s="93">
        <f t="shared" si="13"/>
        <v>0</v>
      </c>
      <c r="I53" s="2"/>
      <c r="J53" s="93">
        <f t="shared" si="14"/>
        <v>0</v>
      </c>
      <c r="K53" s="93">
        <f t="shared" si="15"/>
        <v>0</v>
      </c>
      <c r="L53" s="93">
        <f t="shared" si="16"/>
        <v>0</v>
      </c>
      <c r="M53" s="93">
        <f t="shared" si="17"/>
        <v>0</v>
      </c>
      <c r="N53" s="93">
        <f t="shared" si="18"/>
        <v>0</v>
      </c>
      <c r="O53" s="96">
        <f t="shared" si="19"/>
        <v>0</v>
      </c>
    </row>
    <row r="54" spans="1:15" s="30" customFormat="1" ht="51" customHeight="1" x14ac:dyDescent="0.25">
      <c r="A54" s="83">
        <v>41</v>
      </c>
      <c r="B54" s="84" t="s">
        <v>90</v>
      </c>
      <c r="C54" s="3"/>
      <c r="D54" s="87">
        <v>1</v>
      </c>
      <c r="E54" s="88" t="s">
        <v>106</v>
      </c>
      <c r="F54" s="4"/>
      <c r="G54" s="2"/>
      <c r="H54" s="93">
        <f t="shared" si="13"/>
        <v>0</v>
      </c>
      <c r="I54" s="2"/>
      <c r="J54" s="93">
        <f t="shared" si="14"/>
        <v>0</v>
      </c>
      <c r="K54" s="93">
        <f t="shared" si="15"/>
        <v>0</v>
      </c>
      <c r="L54" s="93">
        <f t="shared" si="16"/>
        <v>0</v>
      </c>
      <c r="M54" s="93">
        <f t="shared" si="17"/>
        <v>0</v>
      </c>
      <c r="N54" s="93">
        <f t="shared" si="18"/>
        <v>0</v>
      </c>
      <c r="O54" s="96">
        <f t="shared" si="19"/>
        <v>0</v>
      </c>
    </row>
    <row r="55" spans="1:15" s="30" customFormat="1" ht="51" customHeight="1" x14ac:dyDescent="0.25">
      <c r="A55" s="83">
        <v>42</v>
      </c>
      <c r="B55" s="84" t="s">
        <v>91</v>
      </c>
      <c r="C55" s="3"/>
      <c r="D55" s="87">
        <v>1</v>
      </c>
      <c r="E55" s="88" t="s">
        <v>114</v>
      </c>
      <c r="F55" s="4"/>
      <c r="G55" s="2"/>
      <c r="H55" s="93">
        <f t="shared" si="13"/>
        <v>0</v>
      </c>
      <c r="I55" s="2"/>
      <c r="J55" s="93">
        <f t="shared" si="14"/>
        <v>0</v>
      </c>
      <c r="K55" s="93">
        <f t="shared" si="15"/>
        <v>0</v>
      </c>
      <c r="L55" s="93">
        <f t="shared" si="16"/>
        <v>0</v>
      </c>
      <c r="M55" s="93">
        <f t="shared" si="17"/>
        <v>0</v>
      </c>
      <c r="N55" s="93">
        <f t="shared" si="18"/>
        <v>0</v>
      </c>
      <c r="O55" s="96">
        <f t="shared" si="19"/>
        <v>0</v>
      </c>
    </row>
    <row r="56" spans="1:15" s="30" customFormat="1" ht="51" customHeight="1" x14ac:dyDescent="0.25">
      <c r="A56" s="83">
        <v>43</v>
      </c>
      <c r="B56" s="84" t="s">
        <v>92</v>
      </c>
      <c r="C56" s="3"/>
      <c r="D56" s="87">
        <v>1</v>
      </c>
      <c r="E56" s="88" t="s">
        <v>106</v>
      </c>
      <c r="F56" s="4"/>
      <c r="G56" s="2"/>
      <c r="H56" s="93">
        <f t="shared" si="6"/>
        <v>0</v>
      </c>
      <c r="I56" s="2"/>
      <c r="J56" s="93">
        <f t="shared" si="7"/>
        <v>0</v>
      </c>
      <c r="K56" s="93">
        <f t="shared" si="8"/>
        <v>0</v>
      </c>
      <c r="L56" s="93">
        <f t="shared" si="9"/>
        <v>0</v>
      </c>
      <c r="M56" s="93">
        <f t="shared" si="10"/>
        <v>0</v>
      </c>
      <c r="N56" s="93">
        <f t="shared" si="11"/>
        <v>0</v>
      </c>
      <c r="O56" s="96">
        <f t="shared" si="12"/>
        <v>0</v>
      </c>
    </row>
    <row r="57" spans="1:15" s="30" customFormat="1" ht="51" customHeight="1" x14ac:dyDescent="0.25">
      <c r="A57" s="83">
        <v>44</v>
      </c>
      <c r="B57" s="84" t="s">
        <v>93</v>
      </c>
      <c r="C57" s="3"/>
      <c r="D57" s="87">
        <v>1</v>
      </c>
      <c r="E57" s="88" t="s">
        <v>106</v>
      </c>
      <c r="F57" s="4"/>
      <c r="G57" s="2"/>
      <c r="H57" s="93">
        <f t="shared" si="6"/>
        <v>0</v>
      </c>
      <c r="I57" s="2"/>
      <c r="J57" s="93">
        <f t="shared" si="7"/>
        <v>0</v>
      </c>
      <c r="K57" s="93">
        <f t="shared" si="8"/>
        <v>0</v>
      </c>
      <c r="L57" s="93">
        <f t="shared" si="9"/>
        <v>0</v>
      </c>
      <c r="M57" s="93">
        <f t="shared" si="10"/>
        <v>0</v>
      </c>
      <c r="N57" s="93">
        <f t="shared" si="11"/>
        <v>0</v>
      </c>
      <c r="O57" s="96">
        <f t="shared" si="12"/>
        <v>0</v>
      </c>
    </row>
    <row r="58" spans="1:15" s="30" customFormat="1" ht="51" customHeight="1" x14ac:dyDescent="0.25">
      <c r="A58" s="83">
        <v>45</v>
      </c>
      <c r="B58" s="84" t="s">
        <v>94</v>
      </c>
      <c r="C58" s="3"/>
      <c r="D58" s="87">
        <v>1</v>
      </c>
      <c r="E58" s="88" t="s">
        <v>106</v>
      </c>
      <c r="F58" s="4"/>
      <c r="G58" s="2"/>
      <c r="H58" s="93">
        <f t="shared" si="6"/>
        <v>0</v>
      </c>
      <c r="I58" s="2"/>
      <c r="J58" s="93">
        <f t="shared" si="7"/>
        <v>0</v>
      </c>
      <c r="K58" s="93">
        <f t="shared" si="8"/>
        <v>0</v>
      </c>
      <c r="L58" s="93">
        <f t="shared" si="9"/>
        <v>0</v>
      </c>
      <c r="M58" s="93">
        <f t="shared" si="10"/>
        <v>0</v>
      </c>
      <c r="N58" s="93">
        <f t="shared" si="11"/>
        <v>0</v>
      </c>
      <c r="O58" s="96">
        <f t="shared" si="12"/>
        <v>0</v>
      </c>
    </row>
    <row r="59" spans="1:15" s="30" customFormat="1" ht="51" customHeight="1" x14ac:dyDescent="0.25">
      <c r="A59" s="83">
        <v>46</v>
      </c>
      <c r="B59" s="84" t="s">
        <v>95</v>
      </c>
      <c r="C59" s="3"/>
      <c r="D59" s="87">
        <v>1</v>
      </c>
      <c r="E59" s="88" t="s">
        <v>106</v>
      </c>
      <c r="F59" s="4"/>
      <c r="G59" s="2"/>
      <c r="H59" s="93">
        <f t="shared" si="6"/>
        <v>0</v>
      </c>
      <c r="I59" s="2"/>
      <c r="J59" s="93">
        <f t="shared" si="7"/>
        <v>0</v>
      </c>
      <c r="K59" s="93">
        <f t="shared" si="8"/>
        <v>0</v>
      </c>
      <c r="L59" s="93">
        <f t="shared" si="9"/>
        <v>0</v>
      </c>
      <c r="M59" s="93">
        <f t="shared" si="10"/>
        <v>0</v>
      </c>
      <c r="N59" s="93">
        <f t="shared" si="11"/>
        <v>0</v>
      </c>
      <c r="O59" s="96">
        <f t="shared" si="12"/>
        <v>0</v>
      </c>
    </row>
    <row r="60" spans="1:15" s="30" customFormat="1" ht="51" customHeight="1" x14ac:dyDescent="0.25">
      <c r="A60" s="83">
        <v>47</v>
      </c>
      <c r="B60" s="84" t="s">
        <v>96</v>
      </c>
      <c r="C60" s="3"/>
      <c r="D60" s="87">
        <v>1</v>
      </c>
      <c r="E60" s="88" t="s">
        <v>106</v>
      </c>
      <c r="F60" s="4"/>
      <c r="G60" s="2"/>
      <c r="H60" s="93">
        <f t="shared" si="6"/>
        <v>0</v>
      </c>
      <c r="I60" s="2"/>
      <c r="J60" s="93">
        <f t="shared" si="7"/>
        <v>0</v>
      </c>
      <c r="K60" s="93">
        <f t="shared" si="8"/>
        <v>0</v>
      </c>
      <c r="L60" s="93">
        <f t="shared" si="9"/>
        <v>0</v>
      </c>
      <c r="M60" s="93">
        <f t="shared" si="10"/>
        <v>0</v>
      </c>
      <c r="N60" s="93">
        <f t="shared" si="11"/>
        <v>0</v>
      </c>
      <c r="O60" s="96">
        <f t="shared" si="12"/>
        <v>0</v>
      </c>
    </row>
    <row r="61" spans="1:15" s="30" customFormat="1" ht="51" customHeight="1" x14ac:dyDescent="0.25">
      <c r="A61" s="83">
        <v>48</v>
      </c>
      <c r="B61" s="84" t="s">
        <v>97</v>
      </c>
      <c r="C61" s="3"/>
      <c r="D61" s="87">
        <v>1</v>
      </c>
      <c r="E61" s="88" t="s">
        <v>106</v>
      </c>
      <c r="F61" s="4"/>
      <c r="G61" s="2"/>
      <c r="H61" s="93">
        <f t="shared" si="6"/>
        <v>0</v>
      </c>
      <c r="I61" s="2"/>
      <c r="J61" s="93">
        <f t="shared" si="7"/>
        <v>0</v>
      </c>
      <c r="K61" s="93">
        <f t="shared" si="8"/>
        <v>0</v>
      </c>
      <c r="L61" s="93">
        <f t="shared" si="9"/>
        <v>0</v>
      </c>
      <c r="M61" s="93">
        <f t="shared" si="10"/>
        <v>0</v>
      </c>
      <c r="N61" s="93">
        <f t="shared" si="11"/>
        <v>0</v>
      </c>
      <c r="O61" s="96">
        <f t="shared" si="12"/>
        <v>0</v>
      </c>
    </row>
    <row r="62" spans="1:15" s="30" customFormat="1" ht="51" customHeight="1" x14ac:dyDescent="0.25">
      <c r="A62" s="83">
        <v>49</v>
      </c>
      <c r="B62" s="84" t="s">
        <v>98</v>
      </c>
      <c r="C62" s="3"/>
      <c r="D62" s="87">
        <v>1</v>
      </c>
      <c r="E62" s="88" t="s">
        <v>109</v>
      </c>
      <c r="F62" s="4"/>
      <c r="G62" s="2"/>
      <c r="H62" s="93">
        <f t="shared" ref="H62:H66" si="20">+ROUND(F62*G62,0)</f>
        <v>0</v>
      </c>
      <c r="I62" s="2"/>
      <c r="J62" s="93">
        <f t="shared" si="0"/>
        <v>0</v>
      </c>
      <c r="K62" s="93">
        <f t="shared" si="1"/>
        <v>0</v>
      </c>
      <c r="L62" s="93">
        <f t="shared" si="2"/>
        <v>0</v>
      </c>
      <c r="M62" s="93">
        <f t="shared" si="3"/>
        <v>0</v>
      </c>
      <c r="N62" s="93">
        <f t="shared" si="4"/>
        <v>0</v>
      </c>
      <c r="O62" s="96">
        <f t="shared" si="5"/>
        <v>0</v>
      </c>
    </row>
    <row r="63" spans="1:15" s="30" customFormat="1" ht="48" customHeight="1" x14ac:dyDescent="0.25">
      <c r="A63" s="83">
        <v>50</v>
      </c>
      <c r="B63" s="84" t="s">
        <v>99</v>
      </c>
      <c r="C63" s="3"/>
      <c r="D63" s="87">
        <v>1</v>
      </c>
      <c r="E63" s="88" t="s">
        <v>106</v>
      </c>
      <c r="F63" s="4"/>
      <c r="G63" s="2"/>
      <c r="H63" s="93">
        <f t="shared" si="20"/>
        <v>0</v>
      </c>
      <c r="I63" s="2"/>
      <c r="J63" s="93">
        <f t="shared" si="0"/>
        <v>0</v>
      </c>
      <c r="K63" s="93">
        <f t="shared" si="1"/>
        <v>0</v>
      </c>
      <c r="L63" s="93">
        <f t="shared" si="2"/>
        <v>0</v>
      </c>
      <c r="M63" s="93">
        <f t="shared" si="3"/>
        <v>0</v>
      </c>
      <c r="N63" s="93">
        <f t="shared" si="4"/>
        <v>0</v>
      </c>
      <c r="O63" s="96">
        <f t="shared" si="5"/>
        <v>0</v>
      </c>
    </row>
    <row r="64" spans="1:15" s="30" customFormat="1" ht="51" customHeight="1" x14ac:dyDescent="0.25">
      <c r="A64" s="83">
        <v>51</v>
      </c>
      <c r="B64" s="85" t="s">
        <v>100</v>
      </c>
      <c r="C64" s="80"/>
      <c r="D64" s="89">
        <v>1</v>
      </c>
      <c r="E64" s="90" t="s">
        <v>106</v>
      </c>
      <c r="F64" s="81"/>
      <c r="G64" s="82"/>
      <c r="H64" s="94">
        <f t="shared" si="20"/>
        <v>0</v>
      </c>
      <c r="I64" s="82"/>
      <c r="J64" s="94">
        <f t="shared" si="0"/>
        <v>0</v>
      </c>
      <c r="K64" s="94">
        <f t="shared" si="1"/>
        <v>0</v>
      </c>
      <c r="L64" s="94">
        <f t="shared" si="2"/>
        <v>0</v>
      </c>
      <c r="M64" s="94">
        <f t="shared" si="3"/>
        <v>0</v>
      </c>
      <c r="N64" s="94">
        <f t="shared" si="4"/>
        <v>0</v>
      </c>
      <c r="O64" s="97">
        <f t="shared" si="5"/>
        <v>0</v>
      </c>
    </row>
    <row r="65" spans="1:15" s="30" customFormat="1" ht="51" customHeight="1" x14ac:dyDescent="0.25">
      <c r="A65" s="83">
        <v>52</v>
      </c>
      <c r="B65" s="84" t="s">
        <v>101</v>
      </c>
      <c r="C65" s="3"/>
      <c r="D65" s="87">
        <v>1</v>
      </c>
      <c r="E65" s="88" t="s">
        <v>110</v>
      </c>
      <c r="F65" s="4"/>
      <c r="G65" s="2"/>
      <c r="H65" s="93">
        <f t="shared" si="20"/>
        <v>0</v>
      </c>
      <c r="I65" s="2"/>
      <c r="J65" s="93">
        <f t="shared" si="0"/>
        <v>0</v>
      </c>
      <c r="K65" s="93">
        <f t="shared" si="1"/>
        <v>0</v>
      </c>
      <c r="L65" s="93">
        <f t="shared" si="2"/>
        <v>0</v>
      </c>
      <c r="M65" s="93">
        <f t="shared" si="3"/>
        <v>0</v>
      </c>
      <c r="N65" s="93">
        <f t="shared" si="4"/>
        <v>0</v>
      </c>
      <c r="O65" s="96">
        <f t="shared" si="5"/>
        <v>0</v>
      </c>
    </row>
    <row r="66" spans="1:15" s="30" customFormat="1" ht="51" customHeight="1" x14ac:dyDescent="0.25">
      <c r="A66" s="83">
        <v>53</v>
      </c>
      <c r="B66" s="84" t="s">
        <v>102</v>
      </c>
      <c r="C66" s="3"/>
      <c r="D66" s="87">
        <v>1</v>
      </c>
      <c r="E66" s="88" t="s">
        <v>106</v>
      </c>
      <c r="F66" s="4"/>
      <c r="G66" s="2"/>
      <c r="H66" s="93">
        <f t="shared" si="20"/>
        <v>0</v>
      </c>
      <c r="I66" s="2"/>
      <c r="J66" s="93">
        <f t="shared" si="0"/>
        <v>0</v>
      </c>
      <c r="K66" s="93">
        <f t="shared" si="1"/>
        <v>0</v>
      </c>
      <c r="L66" s="93">
        <f t="shared" si="2"/>
        <v>0</v>
      </c>
      <c r="M66" s="93">
        <f t="shared" si="3"/>
        <v>0</v>
      </c>
      <c r="N66" s="93">
        <f t="shared" si="4"/>
        <v>0</v>
      </c>
      <c r="O66" s="96">
        <f t="shared" si="5"/>
        <v>0</v>
      </c>
    </row>
    <row r="67" spans="1:15" s="30" customFormat="1" ht="51" customHeight="1" x14ac:dyDescent="0.25">
      <c r="A67" s="83">
        <v>54</v>
      </c>
      <c r="B67" s="84" t="s">
        <v>103</v>
      </c>
      <c r="C67" s="3"/>
      <c r="D67" s="87">
        <v>1</v>
      </c>
      <c r="E67" s="88" t="s">
        <v>112</v>
      </c>
      <c r="F67" s="4"/>
      <c r="G67" s="2"/>
      <c r="H67" s="93">
        <f t="shared" ref="H67:H68" si="21">+ROUND(F67*G67,0)</f>
        <v>0</v>
      </c>
      <c r="I67" s="2"/>
      <c r="J67" s="93">
        <f t="shared" ref="J67:J68" si="22">ROUND(F67*I67,0)</f>
        <v>0</v>
      </c>
      <c r="K67" s="93">
        <f t="shared" ref="K67:K68" si="23">ROUND(F67+H67+J67,0)</f>
        <v>0</v>
      </c>
      <c r="L67" s="93">
        <f t="shared" ref="L67:L68" si="24">ROUND(F67*D67,0)</f>
        <v>0</v>
      </c>
      <c r="M67" s="93">
        <f t="shared" ref="M67:M68" si="25">ROUND(L67*G67,0)</f>
        <v>0</v>
      </c>
      <c r="N67" s="93">
        <f t="shared" ref="N67:N68" si="26">ROUND(L67*I67,0)</f>
        <v>0</v>
      </c>
      <c r="O67" s="96">
        <f t="shared" ref="O67:O68" si="27">ROUND(L67+N67+M67,0)</f>
        <v>0</v>
      </c>
    </row>
    <row r="68" spans="1:15" s="30" customFormat="1" ht="48" customHeight="1" thickBot="1" x14ac:dyDescent="0.3">
      <c r="A68" s="83">
        <v>55</v>
      </c>
      <c r="B68" s="86" t="s">
        <v>104</v>
      </c>
      <c r="C68" s="6"/>
      <c r="D68" s="91">
        <v>1</v>
      </c>
      <c r="E68" s="92" t="s">
        <v>107</v>
      </c>
      <c r="F68" s="7"/>
      <c r="G68" s="8"/>
      <c r="H68" s="95">
        <f t="shared" si="21"/>
        <v>0</v>
      </c>
      <c r="I68" s="8"/>
      <c r="J68" s="95">
        <f t="shared" si="22"/>
        <v>0</v>
      </c>
      <c r="K68" s="95">
        <f t="shared" si="23"/>
        <v>0</v>
      </c>
      <c r="L68" s="95">
        <f t="shared" si="24"/>
        <v>0</v>
      </c>
      <c r="M68" s="95">
        <f t="shared" si="25"/>
        <v>0</v>
      </c>
      <c r="N68" s="95">
        <f t="shared" si="26"/>
        <v>0</v>
      </c>
      <c r="O68" s="98">
        <f t="shared" si="27"/>
        <v>0</v>
      </c>
    </row>
    <row r="69" spans="1:15" s="30" customFormat="1" ht="42" customHeight="1" thickBot="1" x14ac:dyDescent="0.3">
      <c r="A69" s="67" t="s">
        <v>25</v>
      </c>
      <c r="B69" s="68"/>
      <c r="C69" s="68"/>
      <c r="D69" s="68"/>
      <c r="E69" s="68"/>
      <c r="F69" s="68"/>
      <c r="G69" s="68"/>
      <c r="H69" s="68"/>
      <c r="I69" s="68"/>
      <c r="J69" s="68"/>
      <c r="K69" s="68"/>
      <c r="L69" s="46" t="s">
        <v>26</v>
      </c>
      <c r="M69" s="47"/>
      <c r="N69" s="47"/>
      <c r="O69" s="99">
        <f>SUMIF(G:G,0%,L:L)+SUMIF(G:G,"",L:L)</f>
        <v>0</v>
      </c>
    </row>
    <row r="70" spans="1:15" s="30" customFormat="1" ht="39" customHeight="1" x14ac:dyDescent="0.25">
      <c r="A70" s="52" t="s">
        <v>47</v>
      </c>
      <c r="B70" s="53"/>
      <c r="C70" s="53"/>
      <c r="D70" s="53"/>
      <c r="E70" s="53"/>
      <c r="F70" s="53"/>
      <c r="G70" s="53"/>
      <c r="H70" s="53"/>
      <c r="I70" s="53"/>
      <c r="J70" s="53"/>
      <c r="K70" s="54"/>
      <c r="L70" s="44" t="s">
        <v>27</v>
      </c>
      <c r="M70" s="45"/>
      <c r="N70" s="45"/>
      <c r="O70" s="100">
        <f>SUMIF(G:G,5%,L:L)</f>
        <v>0</v>
      </c>
    </row>
    <row r="71" spans="1:15" s="30" customFormat="1" ht="30" customHeight="1" x14ac:dyDescent="0.25">
      <c r="A71" s="55"/>
      <c r="B71" s="56"/>
      <c r="C71" s="56"/>
      <c r="D71" s="56"/>
      <c r="E71" s="56"/>
      <c r="F71" s="56"/>
      <c r="G71" s="56"/>
      <c r="H71" s="56"/>
      <c r="I71" s="56"/>
      <c r="J71" s="56"/>
      <c r="K71" s="57"/>
      <c r="L71" s="44" t="s">
        <v>28</v>
      </c>
      <c r="M71" s="45"/>
      <c r="N71" s="45"/>
      <c r="O71" s="100">
        <f>SUMIF(G:G,19%,L:L)</f>
        <v>0</v>
      </c>
    </row>
    <row r="72" spans="1:15" s="30" customFormat="1" ht="30" customHeight="1" x14ac:dyDescent="0.25">
      <c r="A72" s="55"/>
      <c r="B72" s="56"/>
      <c r="C72" s="56"/>
      <c r="D72" s="56"/>
      <c r="E72" s="56"/>
      <c r="F72" s="56"/>
      <c r="G72" s="56"/>
      <c r="H72" s="56"/>
      <c r="I72" s="56"/>
      <c r="J72" s="56"/>
      <c r="K72" s="57"/>
      <c r="L72" s="42" t="s">
        <v>21</v>
      </c>
      <c r="M72" s="43"/>
      <c r="N72" s="43"/>
      <c r="O72" s="101">
        <f>SUM(O69:O71)</f>
        <v>0</v>
      </c>
    </row>
    <row r="73" spans="1:15" s="30" customFormat="1" ht="30" customHeight="1" x14ac:dyDescent="0.25">
      <c r="A73" s="55"/>
      <c r="B73" s="56"/>
      <c r="C73" s="56"/>
      <c r="D73" s="56"/>
      <c r="E73" s="56"/>
      <c r="F73" s="56"/>
      <c r="G73" s="56"/>
      <c r="H73" s="56"/>
      <c r="I73" s="56"/>
      <c r="J73" s="56"/>
      <c r="K73" s="57"/>
      <c r="L73" s="40" t="s">
        <v>29</v>
      </c>
      <c r="M73" s="41"/>
      <c r="N73" s="41"/>
      <c r="O73" s="102">
        <f>SUMIF(G:G,5%,M:M)</f>
        <v>0</v>
      </c>
    </row>
    <row r="74" spans="1:15" s="30" customFormat="1" ht="30" customHeight="1" x14ac:dyDescent="0.25">
      <c r="A74" s="55"/>
      <c r="B74" s="56"/>
      <c r="C74" s="56"/>
      <c r="D74" s="56"/>
      <c r="E74" s="56"/>
      <c r="F74" s="56"/>
      <c r="G74" s="56"/>
      <c r="H74" s="56"/>
      <c r="I74" s="56"/>
      <c r="J74" s="56"/>
      <c r="K74" s="57"/>
      <c r="L74" s="40" t="s">
        <v>30</v>
      </c>
      <c r="M74" s="41"/>
      <c r="N74" s="41"/>
      <c r="O74" s="102">
        <f>SUMIF(G:G,19%,M:M)</f>
        <v>0</v>
      </c>
    </row>
    <row r="75" spans="1:15" s="30" customFormat="1" ht="30" customHeight="1" x14ac:dyDescent="0.25">
      <c r="A75" s="55"/>
      <c r="B75" s="56"/>
      <c r="C75" s="56"/>
      <c r="D75" s="56"/>
      <c r="E75" s="56"/>
      <c r="F75" s="56"/>
      <c r="G75" s="56"/>
      <c r="H75" s="56"/>
      <c r="I75" s="56"/>
      <c r="J75" s="56"/>
      <c r="K75" s="57"/>
      <c r="L75" s="42" t="s">
        <v>31</v>
      </c>
      <c r="M75" s="43"/>
      <c r="N75" s="43"/>
      <c r="O75" s="101">
        <f>SUM(O73:O74)</f>
        <v>0</v>
      </c>
    </row>
    <row r="76" spans="1:15" s="30" customFormat="1" ht="30" customHeight="1" x14ac:dyDescent="0.25">
      <c r="A76" s="55"/>
      <c r="B76" s="56"/>
      <c r="C76" s="56"/>
      <c r="D76" s="56"/>
      <c r="E76" s="56"/>
      <c r="F76" s="56"/>
      <c r="G76" s="56"/>
      <c r="H76" s="56"/>
      <c r="I76" s="56"/>
      <c r="J76" s="56"/>
      <c r="K76" s="57"/>
      <c r="L76" s="44" t="s">
        <v>32</v>
      </c>
      <c r="M76" s="45"/>
      <c r="N76" s="45"/>
      <c r="O76" s="100">
        <f>SUMIF(I:I,8%,N:N)</f>
        <v>0</v>
      </c>
    </row>
    <row r="77" spans="1:15" s="30" customFormat="1" ht="37.5" customHeight="1" x14ac:dyDescent="0.25">
      <c r="A77" s="55"/>
      <c r="B77" s="56"/>
      <c r="C77" s="56"/>
      <c r="D77" s="56"/>
      <c r="E77" s="56"/>
      <c r="F77" s="56"/>
      <c r="G77" s="56"/>
      <c r="H77" s="56"/>
      <c r="I77" s="56"/>
      <c r="J77" s="56"/>
      <c r="K77" s="57"/>
      <c r="L77" s="50" t="s">
        <v>33</v>
      </c>
      <c r="M77" s="51"/>
      <c r="N77" s="51"/>
      <c r="O77" s="101">
        <f>SUM(O76)</f>
        <v>0</v>
      </c>
    </row>
    <row r="78" spans="1:15" s="30" customFormat="1" ht="32.25" customHeight="1" thickBot="1" x14ac:dyDescent="0.3">
      <c r="A78" s="58"/>
      <c r="B78" s="59"/>
      <c r="C78" s="59"/>
      <c r="D78" s="59"/>
      <c r="E78" s="59"/>
      <c r="F78" s="59"/>
      <c r="G78" s="59"/>
      <c r="H78" s="59"/>
      <c r="I78" s="59"/>
      <c r="J78" s="59"/>
      <c r="K78" s="60"/>
      <c r="L78" s="48" t="s">
        <v>34</v>
      </c>
      <c r="M78" s="49"/>
      <c r="N78" s="49"/>
      <c r="O78" s="103">
        <f>+O72+O75+O77</f>
        <v>0</v>
      </c>
    </row>
    <row r="80" spans="1:15" ht="50.1" customHeight="1" thickBot="1" x14ac:dyDescent="0.3">
      <c r="B80" s="64"/>
      <c r="C80" s="64"/>
    </row>
    <row r="81" spans="1:17" x14ac:dyDescent="0.25">
      <c r="B81" s="79" t="s">
        <v>35</v>
      </c>
      <c r="C81" s="79"/>
    </row>
    <row r="82" spans="1:17" ht="15" customHeight="1" x14ac:dyDescent="0.25">
      <c r="M82" s="31"/>
      <c r="N82" s="32"/>
      <c r="O82" s="33"/>
    </row>
    <row r="83" spans="1:17" ht="15.75" customHeight="1" x14ac:dyDescent="0.25">
      <c r="M83" s="31"/>
      <c r="N83" s="32"/>
      <c r="O83" s="33"/>
    </row>
    <row r="84" spans="1:17" ht="15" customHeight="1" x14ac:dyDescent="0.25">
      <c r="A84" s="34" t="s">
        <v>36</v>
      </c>
      <c r="M84" s="31"/>
      <c r="N84" s="32"/>
      <c r="O84" s="33"/>
    </row>
    <row r="85" spans="1:17" x14ac:dyDescent="0.25">
      <c r="A85" s="78" t="s">
        <v>37</v>
      </c>
      <c r="B85" s="78"/>
      <c r="C85" s="78"/>
      <c r="D85" s="78"/>
      <c r="E85" s="78"/>
      <c r="F85" s="78"/>
      <c r="G85" s="78"/>
      <c r="H85" s="78"/>
      <c r="I85" s="78"/>
      <c r="J85" s="78"/>
      <c r="K85" s="78"/>
      <c r="L85" s="78"/>
      <c r="M85" s="78"/>
      <c r="N85" s="78"/>
      <c r="O85" s="78"/>
      <c r="P85" s="16"/>
      <c r="Q85" s="16"/>
    </row>
    <row r="86" spans="1:17" ht="15" customHeight="1" x14ac:dyDescent="0.25">
      <c r="A86" s="77" t="s">
        <v>38</v>
      </c>
      <c r="B86" s="77"/>
      <c r="C86" s="77"/>
      <c r="D86" s="77"/>
      <c r="E86" s="77"/>
      <c r="F86" s="77"/>
      <c r="G86" s="77"/>
      <c r="H86" s="77"/>
      <c r="I86" s="77"/>
      <c r="J86" s="77"/>
      <c r="K86" s="77"/>
      <c r="L86" s="77"/>
      <c r="M86" s="77"/>
      <c r="N86" s="77"/>
      <c r="O86" s="77"/>
      <c r="P86" s="35"/>
      <c r="Q86" s="35"/>
    </row>
    <row r="87" spans="1:17" x14ac:dyDescent="0.25">
      <c r="A87" s="76" t="s">
        <v>39</v>
      </c>
      <c r="B87" s="76"/>
      <c r="C87" s="76"/>
      <c r="D87" s="76"/>
      <c r="E87" s="76"/>
      <c r="F87" s="76"/>
      <c r="G87" s="76"/>
      <c r="H87" s="76"/>
      <c r="I87" s="76"/>
      <c r="J87" s="76"/>
      <c r="K87" s="76"/>
      <c r="L87" s="76"/>
      <c r="M87" s="76"/>
      <c r="N87" s="76"/>
      <c r="O87" s="76"/>
      <c r="P87" s="19"/>
      <c r="Q87" s="19"/>
    </row>
    <row r="88" spans="1:17" x14ac:dyDescent="0.25">
      <c r="A88" s="76" t="s">
        <v>40</v>
      </c>
      <c r="B88" s="76"/>
      <c r="C88" s="76"/>
      <c r="D88" s="76"/>
      <c r="E88" s="76"/>
      <c r="F88" s="76"/>
      <c r="G88" s="76"/>
      <c r="H88" s="76"/>
      <c r="I88" s="76"/>
      <c r="J88" s="76"/>
      <c r="K88" s="76"/>
      <c r="L88" s="76"/>
      <c r="M88" s="76"/>
      <c r="N88" s="76"/>
      <c r="O88" s="76"/>
      <c r="P88" s="19"/>
      <c r="Q88" s="19"/>
    </row>
    <row r="89" spans="1:17" x14ac:dyDescent="0.25">
      <c r="K89" s="16"/>
      <c r="L89" s="16"/>
      <c r="M89" s="16"/>
      <c r="N89" s="16"/>
    </row>
    <row r="131" spans="11:15" s="16" customFormat="1" x14ac:dyDescent="0.25">
      <c r="K131" s="18"/>
      <c r="L131" s="18"/>
      <c r="M131" s="18"/>
      <c r="N131" s="18"/>
      <c r="O131" s="18"/>
    </row>
    <row r="132" spans="11:15" s="16" customFormat="1" x14ac:dyDescent="0.25">
      <c r="K132" s="18"/>
      <c r="L132" s="18"/>
      <c r="M132" s="18"/>
      <c r="N132" s="18"/>
      <c r="O132" s="18"/>
    </row>
    <row r="133" spans="11:15" s="16" customFormat="1" x14ac:dyDescent="0.25">
      <c r="K133" s="18"/>
      <c r="L133" s="18"/>
      <c r="M133" s="18"/>
      <c r="N133" s="18"/>
      <c r="O133" s="18"/>
    </row>
    <row r="134" spans="11:15" s="16" customFormat="1" x14ac:dyDescent="0.25">
      <c r="K134" s="18"/>
      <c r="L134" s="18"/>
      <c r="M134" s="18"/>
      <c r="N134" s="18"/>
      <c r="O134" s="18"/>
    </row>
  </sheetData>
  <sheetProtection algorithmName="SHA-512" hashValue="2PnvJKJxYzE5rzmAJdY6Uqkv5NkBx6fJrLnK3kGx5v8K91kJRBVgIET/FVDFOd/gr818PUqsJs6sze5cTA6pNg==" saltValue="hhIpl0CfpWTO+zdLybSrGg==" spinCount="100000" sheet="1" selectLockedCells="1"/>
  <mergeCells count="35">
    <mergeCell ref="A88:O88"/>
    <mergeCell ref="A87:O87"/>
    <mergeCell ref="A86:O86"/>
    <mergeCell ref="A85:O85"/>
    <mergeCell ref="B81:C81"/>
    <mergeCell ref="A2:A5"/>
    <mergeCell ref="B2:M2"/>
    <mergeCell ref="N2:O2"/>
    <mergeCell ref="B3:M3"/>
    <mergeCell ref="N3:O3"/>
    <mergeCell ref="B4:M5"/>
    <mergeCell ref="N4:O4"/>
    <mergeCell ref="N5:O5"/>
    <mergeCell ref="M11:N11"/>
    <mergeCell ref="M9:N9"/>
    <mergeCell ref="K9:L9"/>
    <mergeCell ref="K11:L11"/>
    <mergeCell ref="F11:I11"/>
    <mergeCell ref="A70:K78"/>
    <mergeCell ref="F9:I9"/>
    <mergeCell ref="B80:C80"/>
    <mergeCell ref="A9:B11"/>
    <mergeCell ref="D9:E9"/>
    <mergeCell ref="D11:E11"/>
    <mergeCell ref="A69:K69"/>
    <mergeCell ref="L78:N78"/>
    <mergeCell ref="L77:N77"/>
    <mergeCell ref="L76:N76"/>
    <mergeCell ref="L75:N75"/>
    <mergeCell ref="L74:N74"/>
    <mergeCell ref="L73:N73"/>
    <mergeCell ref="L72:N72"/>
    <mergeCell ref="L71:N71"/>
    <mergeCell ref="L70:N70"/>
    <mergeCell ref="L69:N69"/>
  </mergeCells>
  <dataValidations count="4">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Title="Señor Cotizante" prompt="Por favor adjunte el logo de su empresa, en caso de no contar con el logo escriba nuevamente su nombre, razón social o dejar en blanco." sqref="A9:B11"/>
    <dataValidation type="whole" allowBlank="1" showInputMessage="1" showErrorMessage="1" sqref="F14:F68">
      <formula1>0</formula1>
      <formula2>1000000000000000</formula2>
    </dataValidation>
    <dataValidation allowBlank="1" showInputMessage="1" showErrorMessage="1" promptTitle="NOMBRE/RAZÓN SOCIAL" prompt="NOMBRE/RAZÓN SOCIAL" sqref="F9:I9"/>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Cálculos!$D$7:$D$9</xm:f>
          </x14:formula1>
          <xm:sqref>G62:G63 G67:G68</xm:sqref>
        </x14:dataValidation>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 type="list" showInputMessage="1" showErrorMessage="1">
          <x14:formula1>
            <xm:f>Cálculos!$D$7:$D$9</xm:f>
          </x14:formula1>
          <xm:sqref>G14:G61 G64:G66</xm:sqref>
        </x14:dataValidation>
        <x14:dataValidation type="list" allowBlank="1" showInputMessage="1" showErrorMessage="1">
          <x14:formula1>
            <xm:f>Cálculos!$F$7:$F$8</xm:f>
          </x14:formula1>
          <xm:sqref>I14:I68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11" bestFit="1" customWidth="1"/>
    <col min="6" max="6" width="15" style="15" bestFit="1" customWidth="1"/>
  </cols>
  <sheetData>
    <row r="6" spans="2:6" x14ac:dyDescent="0.25">
      <c r="B6" s="5" t="s">
        <v>8</v>
      </c>
      <c r="D6" s="9" t="s">
        <v>41</v>
      </c>
      <c r="F6" s="12" t="s">
        <v>42</v>
      </c>
    </row>
    <row r="7" spans="2:6" x14ac:dyDescent="0.25">
      <c r="B7" s="1" t="s">
        <v>43</v>
      </c>
      <c r="D7" s="10">
        <v>0</v>
      </c>
      <c r="F7" s="13">
        <v>0.08</v>
      </c>
    </row>
    <row r="8" spans="2:6" x14ac:dyDescent="0.25">
      <c r="B8" s="1" t="s">
        <v>44</v>
      </c>
      <c r="D8" s="10">
        <v>0.05</v>
      </c>
      <c r="F8" s="14">
        <v>0</v>
      </c>
    </row>
    <row r="9" spans="2:6" x14ac:dyDescent="0.25">
      <c r="B9" s="1" t="s">
        <v>45</v>
      </c>
      <c r="D9" s="10">
        <v>0.19</v>
      </c>
    </row>
    <row r="10" spans="2:6" x14ac:dyDescent="0.25">
      <c r="D10"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31A719-18F1-4FE9-B6C2-4A9012EAD3D6}">
  <ds:schemaRefs>
    <ds:schemaRef ds:uri="http://schemas.openxmlformats.org/package/2006/metadata/core-properties"/>
    <ds:schemaRef ds:uri="632c1e4e-69c6-4d1f-81a1-009441d464e5"/>
    <ds:schemaRef ds:uri="http://purl.org/dc/elements/1.1/"/>
    <ds:schemaRef ds:uri="http://purl.org/dc/dcmitype/"/>
    <ds:schemaRef ds:uri="http://schemas.microsoft.com/office/infopath/2007/PartnerControls"/>
    <ds:schemaRef ds:uri="http://schemas.microsoft.com/office/2006/documentManagement/types"/>
    <ds:schemaRef ds:uri="http://schemas.microsoft.com/office/2006/metadata/properties"/>
    <ds:schemaRef ds:uri="39f7a895-868e-4739-ab10-589c64175fbd"/>
    <ds:schemaRef ds:uri="http://www.w3.org/XML/1998/namespace"/>
    <ds:schemaRef ds:uri="http://purl.org/dc/terms/"/>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COMPRAS SECCIONAL UBATE</cp:lastModifiedBy>
  <cp:revision/>
  <dcterms:created xsi:type="dcterms:W3CDTF">2017-04-28T13:22:52Z</dcterms:created>
  <dcterms:modified xsi:type="dcterms:W3CDTF">2024-04-04T16:50:39Z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