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D:\COMPRAS\Desktop\INVITACIONES PÚBLICAS 2024\U-CD-008 SEMILLAS\ANEXOS\"/>
    </mc:Choice>
  </mc:AlternateContent>
  <bookViews>
    <workbookView xWindow="0" yWindow="0" windowWidth="21600" windowHeight="9000" tabRatio="688"/>
  </bookViews>
  <sheets>
    <sheet name="Bienes y Servicios" sheetId="7" r:id="rId1"/>
    <sheet name="Cálculos" sheetId="2" state="hidden" r:id="rId2"/>
  </sheets>
  <definedNames>
    <definedName name="_xlnm.Print_Area" localSheetId="0">'Bienes y Servicios'!$A$1:$O$57</definedName>
  </definedNames>
  <calcPr calcId="162913"/>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H15" i="7" l="1"/>
  <c r="K15" i="7" s="1"/>
  <c r="J15" i="7"/>
  <c r="L15" i="7"/>
  <c r="M15" i="7"/>
  <c r="N15" i="7"/>
  <c r="O15" i="7"/>
  <c r="H16" i="7"/>
  <c r="K16" i="7" s="1"/>
  <c r="J16" i="7"/>
  <c r="L16" i="7"/>
  <c r="M16" i="7"/>
  <c r="N16" i="7"/>
  <c r="O16" i="7"/>
  <c r="H17" i="7"/>
  <c r="K17" i="7" s="1"/>
  <c r="J17" i="7"/>
  <c r="L17" i="7"/>
  <c r="M17" i="7" s="1"/>
  <c r="H18" i="7"/>
  <c r="J18" i="7"/>
  <c r="K18" i="7"/>
  <c r="L18" i="7"/>
  <c r="M18" i="7" s="1"/>
  <c r="H19" i="7"/>
  <c r="J19" i="7"/>
  <c r="K19" i="7"/>
  <c r="L19" i="7"/>
  <c r="M19" i="7" s="1"/>
  <c r="H20" i="7"/>
  <c r="J20" i="7"/>
  <c r="K20" i="7"/>
  <c r="L20" i="7"/>
  <c r="N20" i="7" s="1"/>
  <c r="M20" i="7"/>
  <c r="H21" i="7"/>
  <c r="J21" i="7"/>
  <c r="K21" i="7"/>
  <c r="L21" i="7"/>
  <c r="O21" i="7" s="1"/>
  <c r="M21" i="7"/>
  <c r="N21" i="7"/>
  <c r="H22" i="7"/>
  <c r="J22" i="7"/>
  <c r="K22" i="7"/>
  <c r="L22" i="7"/>
  <c r="M22" i="7"/>
  <c r="N22" i="7"/>
  <c r="O22" i="7"/>
  <c r="H23" i="7"/>
  <c r="K23" i="7" s="1"/>
  <c r="J23" i="7"/>
  <c r="L23" i="7"/>
  <c r="M23" i="7"/>
  <c r="N23" i="7"/>
  <c r="O23" i="7"/>
  <c r="H24" i="7"/>
  <c r="K24" i="7" s="1"/>
  <c r="J24" i="7"/>
  <c r="L24" i="7"/>
  <c r="M24" i="7" s="1"/>
  <c r="O24" i="7" s="1"/>
  <c r="N24" i="7"/>
  <c r="H25" i="7"/>
  <c r="K25" i="7" s="1"/>
  <c r="J25" i="7"/>
  <c r="L25" i="7"/>
  <c r="M25" i="7" s="1"/>
  <c r="H26" i="7"/>
  <c r="J26" i="7"/>
  <c r="K26" i="7"/>
  <c r="L26" i="7"/>
  <c r="M26" i="7" s="1"/>
  <c r="H27" i="7"/>
  <c r="J27" i="7"/>
  <c r="K27" i="7"/>
  <c r="L27" i="7"/>
  <c r="M27" i="7" s="1"/>
  <c r="H28" i="7"/>
  <c r="J28" i="7"/>
  <c r="K28" i="7"/>
  <c r="L28" i="7"/>
  <c r="N28" i="7" s="1"/>
  <c r="M28" i="7"/>
  <c r="H29" i="7"/>
  <c r="J29" i="7"/>
  <c r="K29" i="7"/>
  <c r="L29" i="7"/>
  <c r="O29" i="7" s="1"/>
  <c r="M29" i="7"/>
  <c r="N29" i="7"/>
  <c r="H30" i="7"/>
  <c r="K30" i="7" s="1"/>
  <c r="J30" i="7"/>
  <c r="L30" i="7"/>
  <c r="M30" i="7"/>
  <c r="N30" i="7"/>
  <c r="O30" i="7"/>
  <c r="H31" i="7"/>
  <c r="J31" i="7"/>
  <c r="K31" i="7" s="1"/>
  <c r="L31" i="7"/>
  <c r="M31" i="7"/>
  <c r="N31" i="7"/>
  <c r="O31" i="7"/>
  <c r="H32" i="7"/>
  <c r="K32" i="7" s="1"/>
  <c r="J32" i="7"/>
  <c r="L32" i="7"/>
  <c r="M32" i="7" s="1"/>
  <c r="O32" i="7" s="1"/>
  <c r="N32" i="7"/>
  <c r="H33" i="7"/>
  <c r="K33" i="7" s="1"/>
  <c r="J33" i="7"/>
  <c r="L33" i="7"/>
  <c r="M33" i="7" s="1"/>
  <c r="H34" i="7"/>
  <c r="J34" i="7"/>
  <c r="K34" i="7"/>
  <c r="L34" i="7"/>
  <c r="M34" i="7" s="1"/>
  <c r="H35" i="7"/>
  <c r="J35" i="7"/>
  <c r="K35" i="7"/>
  <c r="L35" i="7"/>
  <c r="M35" i="7" s="1"/>
  <c r="H36" i="7"/>
  <c r="J36" i="7"/>
  <c r="K36" i="7" s="1"/>
  <c r="L36" i="7"/>
  <c r="N36" i="7" s="1"/>
  <c r="M36" i="7"/>
  <c r="H37" i="7"/>
  <c r="J37" i="7"/>
  <c r="K37" i="7"/>
  <c r="L37" i="7"/>
  <c r="O37" i="7" s="1"/>
  <c r="M37" i="7"/>
  <c r="N37" i="7"/>
  <c r="H38" i="7"/>
  <c r="J38" i="7"/>
  <c r="K38" i="7"/>
  <c r="L38" i="7"/>
  <c r="M38" i="7" s="1"/>
  <c r="O38" i="7" s="1"/>
  <c r="N38" i="7"/>
  <c r="H39" i="7"/>
  <c r="J39" i="7"/>
  <c r="K39" i="7"/>
  <c r="L39" i="7"/>
  <c r="M39" i="7"/>
  <c r="N39" i="7"/>
  <c r="O39" i="7"/>
  <c r="H40" i="7"/>
  <c r="K40" i="7" s="1"/>
  <c r="J40" i="7"/>
  <c r="L40" i="7"/>
  <c r="M40" i="7" s="1"/>
  <c r="O40" i="7" s="1"/>
  <c r="N40" i="7"/>
  <c r="H41" i="7"/>
  <c r="K41" i="7" s="1"/>
  <c r="J41" i="7"/>
  <c r="L41" i="7"/>
  <c r="M41" i="7"/>
  <c r="N41" i="7"/>
  <c r="O41" i="7"/>
  <c r="H14" i="7"/>
  <c r="O34" i="7" l="1"/>
  <c r="N33" i="7"/>
  <c r="O33" i="7" s="1"/>
  <c r="N25" i="7"/>
  <c r="O25" i="7" s="1"/>
  <c r="N17" i="7"/>
  <c r="O17" i="7" s="1"/>
  <c r="N34" i="7"/>
  <c r="O27" i="7"/>
  <c r="N26" i="7"/>
  <c r="O26" i="7" s="1"/>
  <c r="N18" i="7"/>
  <c r="O18" i="7" s="1"/>
  <c r="O36" i="7"/>
  <c r="N35" i="7"/>
  <c r="O35" i="7" s="1"/>
  <c r="O28" i="7"/>
  <c r="N27" i="7"/>
  <c r="O20" i="7"/>
  <c r="N19" i="7"/>
  <c r="O19" i="7" s="1"/>
  <c r="O46" i="7" l="1"/>
  <c r="O47" i="7"/>
  <c r="O44" i="7"/>
  <c r="O43" i="7"/>
  <c r="L14" i="7"/>
  <c r="M14" i="7" s="1"/>
  <c r="J14" i="7"/>
  <c r="O42" i="7" l="1"/>
  <c r="O45" i="7" s="1"/>
  <c r="K14" i="7"/>
  <c r="O48" i="7"/>
  <c r="N14" i="7"/>
  <c r="O14" i="7" s="1"/>
  <c r="O49" i="7" l="1"/>
  <c r="O50" i="7" s="1"/>
  <c r="O51" i="7" s="1"/>
</calcChain>
</file>

<file path=xl/sharedStrings.xml><?xml version="1.0" encoding="utf-8"?>
<sst xmlns="http://schemas.openxmlformats.org/spreadsheetml/2006/main" count="108" uniqueCount="83">
  <si>
    <t>MACROPROCESO DE APOYO</t>
  </si>
  <si>
    <t>CÓDIGO: ABSr125</t>
  </si>
  <si>
    <t xml:space="preserve">PROCESO GESTIÓN BIENES Y SERVICIOS </t>
  </si>
  <si>
    <t>COTIZACIÓN PARA PROCESOS DE BIENES, SERVICIOS U OBRAS</t>
  </si>
  <si>
    <t>32.1</t>
  </si>
  <si>
    <t>ESPACIO PARA LOGO DEL COTIZANTE</t>
  </si>
  <si>
    <t>COTIZANTE</t>
  </si>
  <si>
    <t>FECHA DE ELABORACIÓN</t>
  </si>
  <si>
    <t>TIPO DE CONTRIBUYENTE</t>
  </si>
  <si>
    <t>NIT. O CC.</t>
  </si>
  <si>
    <t xml:space="preserve">ÍTEM </t>
  </si>
  <si>
    <t>ESPECIFICACIONES TÉCNICAS DE LOS BIENES Y/O SERVICIOS REQUERIDOS</t>
  </si>
  <si>
    <t>MARCAS</t>
  </si>
  <si>
    <t xml:space="preserve">CANTIDAD </t>
  </si>
  <si>
    <t>UNIDAD DE MEDIDA</t>
  </si>
  <si>
    <t>VALOR UNITARIO</t>
  </si>
  <si>
    <t>PORCENTAJE DE IMPUESTO AL VALOR AGREGADO - IVA</t>
  </si>
  <si>
    <t xml:space="preserve">VALOR  IVA </t>
  </si>
  <si>
    <t>PORCENTAJE DE IMPUESTO NACIONAL AL CONSUMO –INC</t>
  </si>
  <si>
    <t>VALOR INC</t>
  </si>
  <si>
    <t xml:space="preserve">VALOR TOTAL UNITARIO </t>
  </si>
  <si>
    <t>SUBTOTAL</t>
  </si>
  <si>
    <t>IMPUESTO AL VALOR AGREGADO - IVA</t>
  </si>
  <si>
    <t>IMPUESTO NACIONAL AL CONSUMO – INC</t>
  </si>
  <si>
    <t>TOTAL</t>
  </si>
  <si>
    <t>ASPECTOS OBLIGATORIOS A TENER EN CUENTA</t>
  </si>
  <si>
    <t>VALOR NO GRAVADO IVA (TARIFA 0%)</t>
  </si>
  <si>
    <t>VALOR GRAVADO IVA 5%</t>
  </si>
  <si>
    <t>VALOR GRAVADO IVA 19%</t>
  </si>
  <si>
    <t>IVA 5%</t>
  </si>
  <si>
    <t>IVA 19 %</t>
  </si>
  <si>
    <t xml:space="preserve">TOTAL IVA </t>
  </si>
  <si>
    <t>IMPUESTO NACIONAL AL CONSUMO –INC  8%</t>
  </si>
  <si>
    <t>TOTAL IMPUESTO NACIONAL AL CONSUMO –INC</t>
  </si>
  <si>
    <t>TOTAL OFERTA</t>
  </si>
  <si>
    <t xml:space="preserve">FIRMA REPRESENTANTE LEGAL Y/O PERSONA NATURAL </t>
  </si>
  <si>
    <t>Diagonal 18 No. 20-29 Fusagasugá – Cundinamarca</t>
  </si>
  <si>
    <t>Teléfono: (601) 8281483 Línea Gratuita: 018000180414</t>
  </si>
  <si>
    <t xml:space="preserve">www.ucundinamarca.edu.co E-mail: info@ucundinamarca.edu.co </t>
  </si>
  <si>
    <t>NIT: 890.680.062-2</t>
  </si>
  <si>
    <t>Porcentajes IVA</t>
  </si>
  <si>
    <t>Porcentajes INC</t>
  </si>
  <si>
    <t>PERSONA NATURAL  NO RESPONSABLE DE IVA</t>
  </si>
  <si>
    <t>PERSONA NATURAL  RESPONSABLE DE IVA</t>
  </si>
  <si>
    <t>PERSONA JURÍDICA</t>
  </si>
  <si>
    <t>PÁGINA 1 DE 5</t>
  </si>
  <si>
    <r>
      <t xml:space="preserve">NOTA 1: </t>
    </r>
    <r>
      <rPr>
        <sz val="12"/>
        <rFont val="Arial"/>
        <family val="2"/>
      </rPr>
      <t>Señor cotizante diligencie los campos sombreados en color gris en el formato.</t>
    </r>
    <r>
      <rPr>
        <b/>
        <sz val="12"/>
        <rFont val="Arial"/>
        <family val="2"/>
      </rPr>
      <t xml:space="preserve">
NOTA 2: </t>
    </r>
    <r>
      <rPr>
        <sz val="12"/>
        <rFont val="Arial"/>
        <family val="2"/>
      </rPr>
      <t xml:space="preserve">Señor cotizante tenga en cuenta que es su obligación conocer y aplicar el tipo de tributo de acuerdo con el bien y/o servicio a ofertar.
</t>
    </r>
    <r>
      <rPr>
        <b/>
        <sz val="12"/>
        <rFont val="Arial"/>
        <family val="2"/>
      </rPr>
      <t xml:space="preserve">NOTA 3: </t>
    </r>
    <r>
      <rPr>
        <sz val="12"/>
        <rFont val="Arial"/>
        <family val="2"/>
      </rPr>
      <t xml:space="preserve">Señor cotizante recuerde que este formato se encuentra formulado y no admite valores con decimales en los precios unitarios.
</t>
    </r>
    <r>
      <rPr>
        <b/>
        <sz val="12"/>
        <rFont val="Arial"/>
        <family val="2"/>
      </rPr>
      <t xml:space="preserve">NOTA 4: </t>
    </r>
    <r>
      <rPr>
        <sz val="12"/>
        <rFont val="Arial"/>
        <family val="2"/>
      </rPr>
      <t>Tenga en cuenta el “</t>
    </r>
    <r>
      <rPr>
        <i/>
        <sz val="12"/>
        <rFont val="Arial"/>
        <family val="2"/>
      </rPr>
      <t>Art. 477</t>
    </r>
    <r>
      <rPr>
        <sz val="12"/>
        <rFont val="Arial"/>
        <family val="2"/>
      </rPr>
      <t>” del estatuto tributario, donde se presenta la aclaración de bienes exentos.</t>
    </r>
    <r>
      <rPr>
        <b/>
        <sz val="12"/>
        <rFont val="Arial"/>
        <family val="2"/>
      </rPr>
      <t xml:space="preserve"> 
NOTA 5: </t>
    </r>
    <r>
      <rPr>
        <sz val="12"/>
        <rFont val="Arial"/>
        <family val="2"/>
      </rPr>
      <t>Tenga en cuenta el “</t>
    </r>
    <r>
      <rPr>
        <i/>
        <sz val="12"/>
        <rFont val="Arial"/>
        <family val="2"/>
      </rPr>
      <t>Art. 476</t>
    </r>
    <r>
      <rPr>
        <sz val="12"/>
        <rFont val="Arial"/>
        <family val="2"/>
      </rPr>
      <t>” del estatuto tributario,  donde se presenta la aclaración de servicios excluidos.</t>
    </r>
    <r>
      <rPr>
        <b/>
        <sz val="12"/>
        <rFont val="Arial"/>
        <family val="2"/>
      </rPr>
      <t xml:space="preserve">                                                                  
NOTA 6: </t>
    </r>
    <r>
      <rPr>
        <sz val="12"/>
        <rFont val="Arial"/>
        <family val="2"/>
      </rPr>
      <t xml:space="preserve">Tenga en cuenta  que lo dispuesto en los artículos 426, 512-1, HASTA 512-13 del Estatuto tributario y normas concordantes. los cuales hacen referencia al IMPUESTO NACIONAL AL CONSUMO para Personas Naturales y Persona Jurídicas. </t>
    </r>
    <r>
      <rPr>
        <b/>
        <sz val="12"/>
        <rFont val="Arial"/>
        <family val="2"/>
      </rPr>
      <t xml:space="preserve">                                                                                                                                                                                                                                                                                                                                                                                                                                                                                 
NOTA 7: </t>
    </r>
    <r>
      <rPr>
        <sz val="12"/>
        <rFont val="Arial"/>
        <family val="2"/>
      </rPr>
      <t>La validez de la cotización no podrá ser Inferior a 30 días.</t>
    </r>
    <r>
      <rPr>
        <b/>
        <sz val="12"/>
        <rFont val="Arial"/>
        <family val="2"/>
      </rPr>
      <t xml:space="preserve">
NOTA 8: </t>
    </r>
    <r>
      <rPr>
        <sz val="12"/>
        <rFont val="Arial"/>
        <family val="2"/>
      </rPr>
      <t>Recuerde que la forma de pago está sujeta a las condiciones establecidas por la Universidad de Cundinamarca para el presente proceso.</t>
    </r>
    <r>
      <rPr>
        <b/>
        <sz val="12"/>
        <rFont val="Arial"/>
        <family val="2"/>
      </rPr>
      <t xml:space="preserve">
NOTA 9: </t>
    </r>
    <r>
      <rPr>
        <sz val="12"/>
        <rFont val="Arial"/>
        <family val="2"/>
      </rPr>
      <t xml:space="preserve">Verifique el término de ejecución establecido en los términos de la solicitud de cotización y/o sus anexos.
</t>
    </r>
    <r>
      <rPr>
        <b/>
        <sz val="12"/>
        <rFont val="Arial"/>
        <family val="2"/>
      </rPr>
      <t xml:space="preserve">NOTA 10: </t>
    </r>
    <r>
      <rPr>
        <sz val="12"/>
        <rFont val="Arial"/>
        <family val="2"/>
      </rPr>
      <t xml:space="preserve">Señor cotizante recuerde revisar la </t>
    </r>
    <r>
      <rPr>
        <b/>
        <sz val="12"/>
        <rFont val="Arial"/>
        <family val="2"/>
      </rPr>
      <t>solicitud de cotización</t>
    </r>
    <r>
      <rPr>
        <sz val="12"/>
        <rFont val="Arial"/>
        <family val="2"/>
      </rPr>
      <t xml:space="preserve"> </t>
    </r>
    <r>
      <rPr>
        <b/>
        <sz val="12"/>
        <rFont val="Arial"/>
        <family val="2"/>
      </rPr>
      <t>ABSr097 y/o términos de Invitación Pública y/o Privada</t>
    </r>
    <r>
      <rPr>
        <sz val="12"/>
        <rFont val="Arial"/>
        <family val="2"/>
      </rPr>
      <t xml:space="preserve"> y anexos en su totalidad y tener en cuenta todas las condiciones establecidas para la presentación de la oferta.
</t>
    </r>
    <r>
      <rPr>
        <b/>
        <sz val="12"/>
        <rFont val="Arial"/>
        <family val="2"/>
      </rPr>
      <t xml:space="preserve">NOTA 11: </t>
    </r>
    <r>
      <rPr>
        <sz val="12"/>
        <rFont val="Arial"/>
        <family val="2"/>
      </rPr>
      <t xml:space="preserve">En el caso consorcios y de las uniones temporales el formato </t>
    </r>
    <r>
      <rPr>
        <b/>
        <sz val="12"/>
        <rFont val="Arial"/>
        <family val="2"/>
      </rPr>
      <t xml:space="preserve">ABSr125 </t>
    </r>
    <r>
      <rPr>
        <sz val="12"/>
        <rFont val="Arial"/>
        <family val="2"/>
      </rPr>
      <t xml:space="preserve">deberá ser diligenciado por el Representante Legal del consorcio o unión temporal.
</t>
    </r>
    <r>
      <rPr>
        <b/>
        <sz val="12"/>
        <rFont val="Arial"/>
        <family val="2"/>
      </rPr>
      <t xml:space="preserve">NOTA 12: </t>
    </r>
    <r>
      <rPr>
        <sz val="12"/>
        <rFont val="Arial"/>
        <family val="2"/>
      </rPr>
      <t xml:space="preserve">Teniendo en cuenta la cantidad de ítems que componen las especificaciones técnicas, con el fin de facilitar la revisión de la oferta económica, el proponente deberá presentar en formato EXCEL .xlsx copia del formato de oferta económica con la respectiva formulación. </t>
    </r>
  </si>
  <si>
    <t>VERSIÓN: 5</t>
  </si>
  <si>
    <t>VIGENCIA: 2024-02-27</t>
  </si>
  <si>
    <t>Semilla Avena forrajera Sativa Cayuse x 50 libras</t>
  </si>
  <si>
    <t>Semilla Avena forrajera Avena Nacional x 50 libras</t>
  </si>
  <si>
    <t>Semilla de Maíz Amarillo Harinoso Porva. Bulto por 50 kilogramos</t>
  </si>
  <si>
    <t>Semilla Alfalfa Alfagenes 10-10 plus. Presentación por 1 libra</t>
  </si>
  <si>
    <t>Semilla seleccionada variedad RYE GRASS LOLIUM MULTIFLORUM (ANUAL), Presentacion bulto por 50 libras</t>
  </si>
  <si>
    <t>Semilla seleccionada variedad RYE GRASS LOLIUM HYBRIDUM. Presentacion por saco por 50 libras</t>
  </si>
  <si>
    <t>Semillas seleccionadas con composición de Ryegrass Anual Tetraploide: 20% Ryegrass Híbrido Tetraploide: 65% Ryegrass Perenne Tetraploide: 15%. Presentacion por saco por 50 libras</t>
  </si>
  <si>
    <r>
      <rPr>
        <sz val="11"/>
        <rFont val="Arial"/>
        <family val="2"/>
      </rPr>
      <t xml:space="preserve">Semilla seleccionada variedad CARRETON ROJO GIGANTE </t>
    </r>
    <r>
      <rPr>
        <sz val="11"/>
        <color rgb="FFFF0000"/>
        <rFont val="Arial"/>
        <family val="2"/>
      </rPr>
      <t> </t>
    </r>
  </si>
  <si>
    <t>Semilla seleccionada variedad CARRETON BLANCO GIGANTE</t>
  </si>
  <si>
    <t>Semilla Vicia atropurpurea, presentación por 1 kilo</t>
  </si>
  <si>
    <t>Acelga Blanca: Plantas erectas de alto vigor, hojas de coloración verde, con nervaduras de color blanco. Acelga tradicional, de alta uniformidad, excelentes rendimientos; adecuada para el mercado convencional Altos rendimientos al permitir varios cortes. Hojas de excelente brillo y textura. Inicio cosecha: 40 – 80 ddt (Baby – convencional). Plantulación: 25 – 35 días. . 90000 – 150.000 plantas/ha. PRESENTACIÓN 100gr.</t>
  </si>
  <si>
    <t>Brócoli CALABRESE: Plantas de buen vigor y precocidad intermedia. Cabezas de grano medio, uniformes,  2.200 – 3.000 msnm, Excelentes características organolépticas,  Plantulación: 25 – 30 días, Inicio de cosecha: 80 – 90 DDT , 60.000 – 80.000 plantas/ha. Presentación por 100 gramos.</t>
  </si>
  <si>
    <t>Cebolla RED CREOLE:  Plantas rústicas de amplia adaptabilidad, Bulbos semi-globosos, catáfilas de coloración rojiza. Plantulación: 40 – 60 días.  Inicio cosecha: 90 – 120 DDT. Densidad de siembra: 600.000 – 800.000 plantas/ha. Presentación por 100 gramos.</t>
  </si>
  <si>
    <t>Lechuga Simpson, Variedad Lechuga verde crespa de plantas uniformes, rizado medio, sabor suave y muy buena adaptabilidad. Presentación por 100 gramos.</t>
  </si>
  <si>
    <t>Lechuga Grandes Lagos: Variedad Lechuga iceberg, plantas uniformes que
forman cabeza redondeada de buen peso y buena compactación.
PRESENTACIÓN 100g</t>
  </si>
  <si>
    <t>Zanahoria Chantenay variedad de amplia adaptabilidad, buenos rendimientos y buena post-cosecha, raíces cónicas. Presentación por 100 gramos.</t>
  </si>
  <si>
    <t>Ensilaje de maiz con mazorca incluida. Bulto por 50 kg</t>
  </si>
  <si>
    <t>Heno De Angleton O Pangola Presentacion Por Pacas De 10 Kg de buena calidad, cosechado de 45 dias de edad, con su respectivo analisis bromatologico expedido por la finca productora. </t>
  </si>
  <si>
    <t>Cascarilla de arroz por 50kg</t>
  </si>
  <si>
    <t>Sal Mineralizada para Ovinos y Caprinos. Harina, para suplir minerales especificos en ovinos y caprinos, ideal para zonas con altas concentraciones en Sodio, Calcio y Magnesio en aguas y/o pastos. Presentacion en bulto por 40 Kilogramos.</t>
  </si>
  <si>
    <t>Sal Mineralizada Para Bovinos Al 12% Harina, presentacion en Bulto De 40 Kg.</t>
  </si>
  <si>
    <t>Sal Mineralizada Para Bovinos Al 5% en Fosforo, Harina, Presentacion en Bulto De 40 Kg.</t>
  </si>
  <si>
    <t>Espinaca Sofía F1 (Hoja redonda, vena verde)  Presentación por 100 gramos.</t>
  </si>
  <si>
    <t>Cilantro Patimorado (Hoja fina) PRESENTACIÓN 100gr</t>
  </si>
  <si>
    <t>Peregil liso. Presentación por 100 gramos.</t>
  </si>
  <si>
    <t>Remolacha Bull’s Blood (Roja). Presentación por 100 gramos.</t>
  </si>
  <si>
    <t>Arveja Santa Isabel (Indeterminada) . Presentación por 450 gramos.</t>
  </si>
  <si>
    <t>ALTO RYGRASS PERENNE: Densidad de Siembra 75- 100 lb/ha . Bulto por 50 libras.</t>
  </si>
  <si>
    <t>BULTO</t>
  </si>
  <si>
    <t>LIBRAS</t>
  </si>
  <si>
    <t>KILOGRAMO</t>
  </si>
  <si>
    <t>BOLSA</t>
  </si>
  <si>
    <t>PACA</t>
  </si>
  <si>
    <t>32.1-41.3</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</si>
</sst>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5">
    <numFmt numFmtId="41" formatCode="_-* #,##0_-;\-* #,##0_-;_-* &quot;-&quot;_-;_-@_-"/>
    <numFmt numFmtId="44" formatCode="_-&quot;$&quot;\ * #,##0.00_-;\-&quot;$&quot;\ * #,##0.00_-;_-&quot;$&quot;\ * &quot;-&quot;??_-;_-@_-"/>
    <numFmt numFmtId="43" formatCode="_-* #,##0.00_-;\-* #,##0.00_-;_-* &quot;-&quot;??_-;_-@_-"/>
    <numFmt numFmtId="164" formatCode="_-* #,##0_-;\-* #,##0_-;_-* &quot;-&quot;??_-;_-@_-"/>
    <numFmt numFmtId="165" formatCode="yyyy\-mm\-dd;@"/>
  </numFmts>
  <fonts count="33" x14ac:knownFonts="1">
    <font>
      <sz val="11"/>
      <color theme="1"/>
      <name val="Calibri"/>
      <family val="2"/>
      <scheme val="minor"/>
    </font>
    <font>
      <sz val="11"/>
      <color theme="1"/>
      <name val="Arial"/>
      <family val="2"/>
    </font>
    <font>
      <sz val="11"/>
      <color rgb="FF000000"/>
      <name val="Arial"/>
      <family val="2"/>
    </font>
    <font>
      <sz val="10"/>
      <color theme="1"/>
      <name val="Arial"/>
      <family val="2"/>
    </font>
    <font>
      <b/>
      <sz val="10"/>
      <color rgb="FF292929"/>
      <name val="Arial"/>
      <family val="2"/>
    </font>
    <font>
      <sz val="11"/>
      <color theme="1"/>
      <name val="Calibri"/>
      <family val="2"/>
      <scheme val="minor"/>
    </font>
    <font>
      <b/>
      <sz val="10"/>
      <color theme="1"/>
      <name val="Arial"/>
      <family val="2"/>
    </font>
    <font>
      <b/>
      <sz val="10"/>
      <color theme="0"/>
      <name val="Arial"/>
      <family val="2"/>
    </font>
    <font>
      <b/>
      <sz val="11"/>
      <color theme="1"/>
      <name val="Arial"/>
      <family val="2"/>
    </font>
    <font>
      <sz val="10"/>
      <name val="Arial"/>
      <family val="2"/>
    </font>
    <font>
      <sz val="18"/>
      <color theme="3"/>
      <name val="Calibri Light"/>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57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b/>
      <sz val="11"/>
      <color theme="1"/>
      <name val="Calibri"/>
      <family val="2"/>
      <scheme val="minor"/>
    </font>
    <font>
      <sz val="11"/>
      <color theme="0"/>
      <name val="Calibri"/>
      <family val="2"/>
      <scheme val="minor"/>
    </font>
    <font>
      <sz val="8"/>
      <color theme="1"/>
      <name val="Arial"/>
      <family val="2"/>
    </font>
    <font>
      <sz val="11"/>
      <color theme="6"/>
      <name val="Calibri"/>
      <family val="2"/>
      <scheme val="minor"/>
    </font>
    <font>
      <sz val="11"/>
      <name val="Arial"/>
      <family val="2"/>
    </font>
    <font>
      <b/>
      <sz val="12"/>
      <name val="Arial"/>
      <family val="2"/>
    </font>
    <font>
      <sz val="12"/>
      <name val="Arial"/>
      <family val="2"/>
    </font>
    <font>
      <i/>
      <sz val="12"/>
      <name val="Arial"/>
      <family val="2"/>
    </font>
    <font>
      <sz val="11"/>
      <color rgb="FFFF0000"/>
      <name val="Arial"/>
      <family val="2"/>
    </font>
  </fonts>
  <fills count="37">
    <fill>
      <patternFill patternType="none"/>
    </fill>
    <fill>
      <patternFill patternType="gray125"/>
    </fill>
    <fill>
      <patternFill patternType="solid">
        <fgColor theme="0"/>
        <bgColor indexed="64"/>
      </patternFill>
    </fill>
    <fill>
      <patternFill patternType="solid">
        <fgColor rgb="FF00482B"/>
        <bgColor indexed="64"/>
      </patternFill>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theme="0" tint="-0.14999847407452621"/>
        <bgColor indexed="64"/>
      </patternFill>
    </fill>
    <fill>
      <patternFill patternType="solid">
        <fgColor theme="2"/>
        <bgColor indexed="64"/>
      </patternFill>
    </fill>
  </fills>
  <borders count="41">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style="medium">
        <color indexed="64"/>
      </top>
      <bottom/>
      <diagonal/>
    </border>
    <border>
      <left/>
      <right/>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style="thin">
        <color indexed="64"/>
      </left>
      <right/>
      <top/>
      <bottom style="thin">
        <color indexed="64"/>
      </bottom>
      <diagonal/>
    </border>
    <border>
      <left/>
      <right style="thin">
        <color indexed="64"/>
      </right>
      <top/>
      <bottom/>
      <diagonal/>
    </border>
    <border>
      <left style="medium">
        <color indexed="64"/>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style="medium">
        <color indexed="64"/>
      </right>
      <top/>
      <bottom style="medium">
        <color indexed="64"/>
      </bottom>
      <diagonal/>
    </border>
    <border>
      <left/>
      <right style="thin">
        <color indexed="64"/>
      </right>
      <top style="thin">
        <color indexed="64"/>
      </top>
      <bottom/>
      <diagonal/>
    </border>
    <border>
      <left/>
      <right style="thin">
        <color indexed="64"/>
      </right>
      <top/>
      <bottom style="thin">
        <color indexed="64"/>
      </bottom>
      <diagonal/>
    </border>
    <border>
      <left style="thin">
        <color indexed="64"/>
      </left>
      <right/>
      <top style="thin">
        <color indexed="64"/>
      </top>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top/>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style="medium">
        <color indexed="64"/>
      </bottom>
      <diagonal/>
    </border>
    <border>
      <left style="thin">
        <color rgb="FF000000"/>
      </left>
      <right style="thin">
        <color rgb="FF000000"/>
      </right>
      <top style="thin">
        <color rgb="FF000000"/>
      </top>
      <bottom style="thin">
        <color rgb="FF000000"/>
      </bottom>
      <diagonal/>
    </border>
    <border>
      <left style="thin">
        <color indexed="64"/>
      </left>
      <right style="thin">
        <color rgb="FF000000"/>
      </right>
      <top style="thin">
        <color indexed="64"/>
      </top>
      <bottom style="medium">
        <color indexed="64"/>
      </bottom>
      <diagonal/>
    </border>
    <border>
      <left style="thin">
        <color indexed="64"/>
      </left>
      <right style="thin">
        <color rgb="FF000000"/>
      </right>
      <top style="thin">
        <color indexed="64"/>
      </top>
      <bottom style="thin">
        <color indexed="64"/>
      </bottom>
      <diagonal/>
    </border>
  </borders>
  <cellStyleXfs count="47">
    <xf numFmtId="0" fontId="0" fillId="0" borderId="0"/>
    <xf numFmtId="9" fontId="5" fillId="0" borderId="0" applyFont="0" applyFill="0" applyBorder="0" applyAlignment="0" applyProtection="0"/>
    <xf numFmtId="41"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0" fontId="10" fillId="0" borderId="0" applyNumberFormat="0" applyFill="0" applyBorder="0" applyAlignment="0" applyProtection="0"/>
    <xf numFmtId="0" fontId="11" fillId="0" borderId="9" applyNumberFormat="0" applyFill="0" applyAlignment="0" applyProtection="0"/>
    <xf numFmtId="0" fontId="12" fillId="0" borderId="10" applyNumberFormat="0" applyFill="0" applyAlignment="0" applyProtection="0"/>
    <xf numFmtId="0" fontId="13" fillId="0" borderId="11" applyNumberFormat="0" applyFill="0" applyAlignment="0" applyProtection="0"/>
    <xf numFmtId="0" fontId="13" fillId="0" borderId="0" applyNumberFormat="0" applyFill="0" applyBorder="0" applyAlignment="0" applyProtection="0"/>
    <xf numFmtId="0" fontId="14" fillId="4" borderId="0" applyNumberFormat="0" applyBorder="0" applyAlignment="0" applyProtection="0"/>
    <xf numFmtId="0" fontId="15" fillId="5" borderId="0" applyNumberFormat="0" applyBorder="0" applyAlignment="0" applyProtection="0"/>
    <xf numFmtId="0" fontId="16" fillId="6" borderId="0" applyNumberFormat="0" applyBorder="0" applyAlignment="0" applyProtection="0"/>
    <xf numFmtId="0" fontId="17" fillId="7" borderId="12" applyNumberFormat="0" applyAlignment="0" applyProtection="0"/>
    <xf numFmtId="0" fontId="18" fillId="8" borderId="13" applyNumberFormat="0" applyAlignment="0" applyProtection="0"/>
    <xf numFmtId="0" fontId="19" fillId="8" borderId="12" applyNumberFormat="0" applyAlignment="0" applyProtection="0"/>
    <xf numFmtId="0" fontId="20" fillId="0" borderId="14" applyNumberFormat="0" applyFill="0" applyAlignment="0" applyProtection="0"/>
    <xf numFmtId="0" fontId="21" fillId="9" borderId="15" applyNumberFormat="0" applyAlignment="0" applyProtection="0"/>
    <xf numFmtId="0" fontId="22" fillId="0" borderId="0" applyNumberFormat="0" applyFill="0" applyBorder="0" applyAlignment="0" applyProtection="0"/>
    <xf numFmtId="0" fontId="5" fillId="10" borderId="16" applyNumberFormat="0" applyFont="0" applyAlignment="0" applyProtection="0"/>
    <xf numFmtId="0" fontId="23" fillId="0" borderId="0" applyNumberFormat="0" applyFill="0" applyBorder="0" applyAlignment="0" applyProtection="0"/>
    <xf numFmtId="0" fontId="24" fillId="0" borderId="17" applyNumberFormat="0" applyFill="0" applyAlignment="0" applyProtection="0"/>
    <xf numFmtId="0" fontId="25" fillId="11" borderId="0" applyNumberFormat="0" applyBorder="0" applyAlignment="0" applyProtection="0"/>
    <xf numFmtId="0" fontId="5" fillId="12" borderId="0" applyNumberFormat="0" applyBorder="0" applyAlignment="0" applyProtection="0"/>
    <xf numFmtId="0" fontId="5" fillId="13" borderId="0" applyNumberFormat="0" applyBorder="0" applyAlignment="0" applyProtection="0"/>
    <xf numFmtId="0" fontId="5" fillId="14" borderId="0" applyNumberFormat="0" applyBorder="0" applyAlignment="0" applyProtection="0"/>
    <xf numFmtId="0" fontId="25" fillId="15" borderId="0" applyNumberFormat="0" applyBorder="0" applyAlignment="0" applyProtection="0"/>
    <xf numFmtId="0" fontId="5" fillId="16" borderId="0" applyNumberFormat="0" applyBorder="0" applyAlignment="0" applyProtection="0"/>
    <xf numFmtId="0" fontId="5" fillId="17" borderId="0" applyNumberFormat="0" applyBorder="0" applyAlignment="0" applyProtection="0"/>
    <xf numFmtId="0" fontId="5" fillId="18" borderId="0" applyNumberFormat="0" applyBorder="0" applyAlignment="0" applyProtection="0"/>
    <xf numFmtId="0" fontId="25" fillId="19" borderId="0" applyNumberFormat="0" applyBorder="0" applyAlignment="0" applyProtection="0"/>
    <xf numFmtId="0" fontId="5" fillId="20" borderId="0" applyNumberFormat="0" applyBorder="0" applyAlignment="0" applyProtection="0"/>
    <xf numFmtId="0" fontId="5" fillId="21" borderId="0" applyNumberFormat="0" applyBorder="0" applyAlignment="0" applyProtection="0"/>
    <xf numFmtId="0" fontId="5" fillId="22" borderId="0" applyNumberFormat="0" applyBorder="0" applyAlignment="0" applyProtection="0"/>
    <xf numFmtId="0" fontId="25" fillId="23" borderId="0" applyNumberFormat="0" applyBorder="0" applyAlignment="0" applyProtection="0"/>
    <xf numFmtId="0" fontId="5" fillId="24" borderId="0" applyNumberFormat="0" applyBorder="0" applyAlignment="0" applyProtection="0"/>
    <xf numFmtId="0" fontId="5" fillId="25" borderId="0" applyNumberFormat="0" applyBorder="0" applyAlignment="0" applyProtection="0"/>
    <xf numFmtId="0" fontId="5" fillId="26" borderId="0" applyNumberFormat="0" applyBorder="0" applyAlignment="0" applyProtection="0"/>
    <xf numFmtId="0" fontId="25" fillId="27" borderId="0" applyNumberFormat="0" applyBorder="0" applyAlignment="0" applyProtection="0"/>
    <xf numFmtId="0" fontId="5" fillId="28" borderId="0" applyNumberFormat="0" applyBorder="0" applyAlignment="0" applyProtection="0"/>
    <xf numFmtId="0" fontId="5" fillId="29" borderId="0" applyNumberFormat="0" applyBorder="0" applyAlignment="0" applyProtection="0"/>
    <xf numFmtId="0" fontId="5" fillId="30" borderId="0" applyNumberFormat="0" applyBorder="0" applyAlignment="0" applyProtection="0"/>
    <xf numFmtId="0" fontId="25" fillId="31" borderId="0" applyNumberFormat="0" applyBorder="0" applyAlignment="0" applyProtection="0"/>
    <xf numFmtId="0" fontId="5" fillId="32" borderId="0" applyNumberFormat="0" applyBorder="0" applyAlignment="0" applyProtection="0"/>
    <xf numFmtId="0" fontId="5" fillId="33" borderId="0" applyNumberFormat="0" applyBorder="0" applyAlignment="0" applyProtection="0"/>
    <xf numFmtId="0" fontId="5" fillId="34" borderId="0" applyNumberFormat="0" applyBorder="0" applyAlignment="0" applyProtection="0"/>
    <xf numFmtId="44" fontId="5" fillId="0" borderId="0" applyFont="0" applyFill="0" applyBorder="0" applyAlignment="0" applyProtection="0"/>
  </cellStyleXfs>
  <cellXfs count="95">
    <xf numFmtId="0" fontId="0" fillId="0" borderId="0" xfId="0"/>
    <xf numFmtId="0" fontId="1" fillId="2" borderId="0" xfId="0" applyFont="1" applyFill="1" applyProtection="1">
      <protection hidden="1"/>
    </xf>
    <xf numFmtId="9" fontId="3" fillId="35" borderId="1" xfId="1" applyFont="1" applyFill="1" applyBorder="1" applyAlignment="1" applyProtection="1">
      <alignment horizontal="center" vertical="center"/>
      <protection locked="0"/>
    </xf>
    <xf numFmtId="164" fontId="9" fillId="35" borderId="1" xfId="4" applyNumberFormat="1" applyFont="1" applyFill="1" applyBorder="1" applyAlignment="1" applyProtection="1">
      <alignment horizontal="center" vertical="center"/>
      <protection locked="0"/>
    </xf>
    <xf numFmtId="0" fontId="8" fillId="2" borderId="0" xfId="0" applyFont="1" applyFill="1" applyProtection="1">
      <protection hidden="1"/>
    </xf>
    <xf numFmtId="0" fontId="24" fillId="0" borderId="0" xfId="0" applyFont="1" applyAlignment="1">
      <alignment horizontal="center"/>
    </xf>
    <xf numFmtId="9" fontId="0" fillId="0" borderId="0" xfId="1" applyFont="1" applyAlignment="1">
      <alignment horizontal="center"/>
    </xf>
    <xf numFmtId="0" fontId="0" fillId="0" borderId="0" xfId="0" applyAlignment="1">
      <alignment horizontal="center"/>
    </xf>
    <xf numFmtId="0" fontId="24" fillId="0" borderId="0" xfId="0" applyFont="1" applyAlignment="1">
      <alignment horizontal="center" vertical="center"/>
    </xf>
    <xf numFmtId="9" fontId="0" fillId="0" borderId="0" xfId="0" applyNumberFormat="1" applyAlignment="1">
      <alignment horizontal="center" vertical="center"/>
    </xf>
    <xf numFmtId="9" fontId="0" fillId="0" borderId="0" xfId="1" applyFont="1" applyAlignment="1">
      <alignment horizontal="center" vertical="center"/>
    </xf>
    <xf numFmtId="0" fontId="0" fillId="0" borderId="0" xfId="0" applyAlignment="1">
      <alignment horizontal="center" vertical="center"/>
    </xf>
    <xf numFmtId="0" fontId="1" fillId="2" borderId="0" xfId="0" applyFont="1" applyFill="1" applyProtection="1">
      <protection locked="0"/>
    </xf>
    <xf numFmtId="0" fontId="1" fillId="2" borderId="0" xfId="0" applyFont="1" applyFill="1" applyAlignment="1" applyProtection="1">
      <alignment horizontal="center"/>
      <protection locked="0"/>
    </xf>
    <xf numFmtId="0" fontId="0" fillId="2" borderId="0" xfId="0" applyFill="1" applyProtection="1">
      <protection locked="0"/>
    </xf>
    <xf numFmtId="0" fontId="3" fillId="2" borderId="0" xfId="0" applyFont="1" applyFill="1" applyProtection="1">
      <protection locked="0"/>
    </xf>
    <xf numFmtId="0" fontId="6" fillId="2" borderId="0" xfId="0" applyFont="1" applyFill="1" applyProtection="1">
      <protection locked="0"/>
    </xf>
    <xf numFmtId="0" fontId="3" fillId="2" borderId="0" xfId="0" applyFont="1" applyFill="1" applyAlignment="1" applyProtection="1">
      <alignment horizontal="left"/>
      <protection locked="0"/>
    </xf>
    <xf numFmtId="0" fontId="6" fillId="2" borderId="0" xfId="0" applyFont="1" applyFill="1" applyAlignment="1" applyProtection="1">
      <alignment horizontal="left"/>
      <protection locked="0"/>
    </xf>
    <xf numFmtId="0" fontId="27" fillId="0" borderId="0" xfId="0" applyFont="1" applyAlignment="1" applyProtection="1">
      <alignment vertical="center" wrapText="1"/>
      <protection locked="0"/>
    </xf>
    <xf numFmtId="0" fontId="7" fillId="2" borderId="0" xfId="0" applyFont="1" applyFill="1" applyAlignment="1" applyProtection="1">
      <alignment vertical="center" wrapText="1"/>
      <protection locked="0"/>
    </xf>
    <xf numFmtId="0" fontId="1" fillId="2" borderId="0" xfId="0" applyFont="1" applyFill="1" applyAlignment="1" applyProtection="1">
      <alignment vertical="justify"/>
      <protection locked="0"/>
    </xf>
    <xf numFmtId="0" fontId="1" fillId="2" borderId="0" xfId="0" applyFont="1" applyFill="1" applyAlignment="1" applyProtection="1">
      <alignment vertical="center"/>
      <protection locked="0"/>
    </xf>
    <xf numFmtId="0" fontId="7" fillId="2" borderId="0" xfId="0" applyFont="1" applyFill="1" applyAlignment="1" applyProtection="1">
      <alignment horizontal="center" vertical="center" wrapText="1"/>
      <protection locked="0"/>
    </xf>
    <xf numFmtId="0" fontId="1" fillId="2" borderId="0" xfId="0" applyFont="1" applyFill="1" applyAlignment="1" applyProtection="1">
      <alignment horizontal="center" vertical="center"/>
      <protection locked="0"/>
    </xf>
    <xf numFmtId="0" fontId="27" fillId="2" borderId="0" xfId="0" applyFont="1" applyFill="1" applyAlignment="1" applyProtection="1">
      <alignment vertical="center" wrapText="1"/>
      <protection locked="0"/>
    </xf>
    <xf numFmtId="0" fontId="0" fillId="2" borderId="0" xfId="0" applyFill="1" applyAlignment="1" applyProtection="1">
      <alignment vertical="center"/>
      <protection locked="0"/>
    </xf>
    <xf numFmtId="43" fontId="26" fillId="0" borderId="0" xfId="3" applyFont="1" applyBorder="1" applyAlignment="1" applyProtection="1">
      <alignment vertical="center"/>
      <protection locked="0"/>
    </xf>
    <xf numFmtId="43" fontId="26" fillId="0" borderId="0" xfId="3" applyFont="1" applyBorder="1" applyAlignment="1" applyProtection="1">
      <alignment vertical="center" wrapText="1"/>
      <protection locked="0"/>
    </xf>
    <xf numFmtId="43" fontId="26" fillId="0" borderId="0" xfId="4" applyFont="1" applyBorder="1" applyProtection="1">
      <protection locked="0"/>
    </xf>
    <xf numFmtId="0" fontId="3" fillId="0" borderId="0" xfId="0" applyFont="1" applyAlignment="1" applyProtection="1">
      <alignment vertical="center"/>
      <protection locked="0"/>
    </xf>
    <xf numFmtId="0" fontId="3" fillId="2" borderId="0" xfId="0" applyFont="1" applyFill="1" applyAlignment="1" applyProtection="1">
      <alignment wrapText="1"/>
      <protection locked="0"/>
    </xf>
    <xf numFmtId="0" fontId="7" fillId="3" borderId="29" xfId="0" applyFont="1" applyFill="1" applyBorder="1" applyAlignment="1" applyProtection="1">
      <alignment horizontal="center" vertical="center" wrapText="1"/>
    </xf>
    <xf numFmtId="0" fontId="7" fillId="3" borderId="30" xfId="0" applyFont="1" applyFill="1" applyBorder="1" applyAlignment="1" applyProtection="1">
      <alignment horizontal="center" vertical="center" wrapText="1"/>
    </xf>
    <xf numFmtId="43" fontId="7" fillId="3" borderId="30" xfId="3" applyFont="1" applyFill="1" applyBorder="1" applyAlignment="1" applyProtection="1">
      <alignment horizontal="center" vertical="center" wrapText="1"/>
    </xf>
    <xf numFmtId="43" fontId="7" fillId="3" borderId="35" xfId="3" applyFont="1" applyFill="1" applyBorder="1" applyAlignment="1" applyProtection="1">
      <alignment horizontal="center" vertical="center" wrapText="1"/>
    </xf>
    <xf numFmtId="43" fontId="3" fillId="0" borderId="1" xfId="3" applyFont="1" applyFill="1" applyBorder="1" applyAlignment="1" applyProtection="1">
      <alignment horizontal="center" vertical="center"/>
    </xf>
    <xf numFmtId="43" fontId="3" fillId="0" borderId="36" xfId="3" applyFont="1" applyFill="1" applyBorder="1" applyAlignment="1" applyProtection="1">
      <alignment vertical="center"/>
    </xf>
    <xf numFmtId="43" fontId="3" fillId="0" borderId="35" xfId="4" applyFont="1" applyBorder="1" applyAlignment="1" applyProtection="1">
      <alignment vertical="center"/>
    </xf>
    <xf numFmtId="43" fontId="3" fillId="0" borderId="36" xfId="4" applyFont="1" applyBorder="1" applyAlignment="1" applyProtection="1">
      <alignment vertical="center"/>
    </xf>
    <xf numFmtId="43" fontId="6" fillId="0" borderId="36" xfId="4" applyFont="1" applyBorder="1" applyAlignment="1" applyProtection="1">
      <alignment vertical="center"/>
    </xf>
    <xf numFmtId="43" fontId="3" fillId="0" borderId="36" xfId="4" applyFont="1" applyFill="1" applyBorder="1" applyAlignment="1" applyProtection="1">
      <alignment vertical="center"/>
    </xf>
    <xf numFmtId="43" fontId="6" fillId="0" borderId="37" xfId="4" applyFont="1" applyBorder="1" applyAlignment="1" applyProtection="1">
      <alignment vertical="center"/>
    </xf>
    <xf numFmtId="0" fontId="1" fillId="0" borderId="40" xfId="0" applyFont="1" applyFill="1" applyBorder="1" applyAlignment="1" applyProtection="1">
      <alignment vertical="center" wrapText="1" shrinkToFit="1"/>
      <protection locked="0"/>
    </xf>
    <xf numFmtId="0" fontId="28" fillId="0" borderId="38" xfId="0" applyFont="1" applyFill="1" applyBorder="1" applyAlignment="1">
      <alignment horizontal="center" vertical="center" wrapText="1"/>
    </xf>
    <xf numFmtId="0" fontId="1" fillId="0" borderId="38" xfId="0" applyFont="1" applyFill="1" applyBorder="1" applyAlignment="1">
      <alignment horizontal="center" vertical="center" wrapText="1"/>
    </xf>
    <xf numFmtId="0" fontId="1" fillId="0" borderId="39" xfId="0" applyFont="1" applyFill="1" applyBorder="1" applyAlignment="1" applyProtection="1">
      <alignment vertical="center" wrapText="1" shrinkToFit="1"/>
      <protection locked="0"/>
    </xf>
    <xf numFmtId="0" fontId="3" fillId="2" borderId="0" xfId="0" applyFont="1" applyFill="1" applyAlignment="1" applyProtection="1">
      <alignment horizontal="center"/>
      <protection locked="0"/>
    </xf>
    <xf numFmtId="0" fontId="3" fillId="2" borderId="0" xfId="0" applyFont="1" applyFill="1" applyAlignment="1" applyProtection="1">
      <alignment horizontal="center" wrapText="1"/>
      <protection locked="0"/>
    </xf>
    <xf numFmtId="0" fontId="1" fillId="2" borderId="0" xfId="0" applyFont="1" applyFill="1" applyAlignment="1" applyProtection="1">
      <alignment horizontal="center"/>
      <protection locked="0"/>
    </xf>
    <xf numFmtId="0" fontId="8" fillId="2" borderId="5" xfId="0" applyFont="1" applyFill="1" applyBorder="1" applyAlignment="1" applyProtection="1">
      <alignment horizontal="center"/>
    </xf>
    <xf numFmtId="0" fontId="2" fillId="0" borderId="1" xfId="0" applyFont="1" applyBorder="1" applyAlignment="1" applyProtection="1">
      <alignment vertical="top" wrapText="1"/>
      <protection locked="0"/>
    </xf>
    <xf numFmtId="0" fontId="4" fillId="2" borderId="1" xfId="0" applyFont="1" applyFill="1" applyBorder="1" applyAlignment="1" applyProtection="1">
      <alignment horizontal="center" vertical="center" wrapText="1"/>
      <protection locked="0"/>
    </xf>
    <xf numFmtId="0" fontId="4" fillId="0" borderId="1" xfId="0" applyFont="1" applyBorder="1" applyAlignment="1" applyProtection="1">
      <alignment horizontal="center" vertical="center" wrapText="1"/>
      <protection locked="0"/>
    </xf>
    <xf numFmtId="3" fontId="1" fillId="35" borderId="2" xfId="0" applyNumberFormat="1" applyFont="1" applyFill="1" applyBorder="1" applyAlignment="1" applyProtection="1">
      <alignment horizontal="center" vertical="center"/>
      <protection locked="0"/>
    </xf>
    <xf numFmtId="3" fontId="1" fillId="35" borderId="4" xfId="0" applyNumberFormat="1" applyFont="1" applyFill="1" applyBorder="1" applyAlignment="1" applyProtection="1">
      <alignment horizontal="center" vertical="center"/>
      <protection locked="0"/>
    </xf>
    <xf numFmtId="165" fontId="28" fillId="35" borderId="2" xfId="0" applyNumberFormat="1" applyFont="1" applyFill="1" applyBorder="1" applyAlignment="1" applyProtection="1">
      <alignment horizontal="center" vertical="center" wrapText="1"/>
      <protection locked="0"/>
    </xf>
    <xf numFmtId="165" fontId="28" fillId="35" borderId="4" xfId="0" applyNumberFormat="1" applyFont="1" applyFill="1" applyBorder="1" applyAlignment="1" applyProtection="1">
      <alignment horizontal="center" vertical="center" wrapText="1"/>
      <protection locked="0"/>
    </xf>
    <xf numFmtId="0" fontId="7" fillId="3" borderId="2" xfId="0" applyFont="1" applyFill="1" applyBorder="1" applyAlignment="1" applyProtection="1">
      <alignment horizontal="center" vertical="center" wrapText="1"/>
    </xf>
    <xf numFmtId="0" fontId="7" fillId="3" borderId="4" xfId="0" applyFont="1" applyFill="1" applyBorder="1" applyAlignment="1" applyProtection="1">
      <alignment horizontal="center" vertical="center" wrapText="1"/>
    </xf>
    <xf numFmtId="0" fontId="1" fillId="35" borderId="2" xfId="0" applyFont="1" applyFill="1" applyBorder="1" applyAlignment="1" applyProtection="1">
      <alignment horizontal="center" vertical="center"/>
      <protection locked="0"/>
    </xf>
    <xf numFmtId="0" fontId="1" fillId="35" borderId="3" xfId="0" applyFont="1" applyFill="1" applyBorder="1" applyAlignment="1" applyProtection="1">
      <alignment horizontal="center" vertical="center"/>
      <protection locked="0"/>
    </xf>
    <xf numFmtId="0" fontId="1" fillId="35" borderId="4" xfId="0" applyFont="1" applyFill="1" applyBorder="1" applyAlignment="1" applyProtection="1">
      <alignment horizontal="center" vertical="center"/>
      <protection locked="0"/>
    </xf>
    <xf numFmtId="0" fontId="29" fillId="2" borderId="20" xfId="0" applyFont="1" applyFill="1" applyBorder="1" applyAlignment="1" applyProtection="1">
      <alignment horizontal="left" vertical="center" wrapText="1"/>
    </xf>
    <xf numFmtId="0" fontId="29" fillId="2" borderId="5" xfId="0" applyFont="1" applyFill="1" applyBorder="1" applyAlignment="1" applyProtection="1">
      <alignment horizontal="left" vertical="center" wrapText="1"/>
    </xf>
    <xf numFmtId="0" fontId="29" fillId="2" borderId="21" xfId="0" applyFont="1" applyFill="1" applyBorder="1" applyAlignment="1" applyProtection="1">
      <alignment horizontal="left" vertical="center" wrapText="1"/>
    </xf>
    <xf numFmtId="0" fontId="29" fillId="2" borderId="22" xfId="0" applyFont="1" applyFill="1" applyBorder="1" applyAlignment="1" applyProtection="1">
      <alignment horizontal="left" vertical="center" wrapText="1"/>
    </xf>
    <xf numFmtId="0" fontId="29" fillId="2" borderId="0" xfId="0" applyFont="1" applyFill="1" applyAlignment="1" applyProtection="1">
      <alignment horizontal="left" vertical="center" wrapText="1"/>
    </xf>
    <xf numFmtId="0" fontId="29" fillId="2" borderId="23" xfId="0" applyFont="1" applyFill="1" applyBorder="1" applyAlignment="1" applyProtection="1">
      <alignment horizontal="left" vertical="center" wrapText="1"/>
    </xf>
    <xf numFmtId="0" fontId="29" fillId="2" borderId="24" xfId="0" applyFont="1" applyFill="1" applyBorder="1" applyAlignment="1" applyProtection="1">
      <alignment horizontal="left" vertical="center" wrapText="1"/>
    </xf>
    <xf numFmtId="0" fontId="29" fillId="2" borderId="6" xfId="0" applyFont="1" applyFill="1" applyBorder="1" applyAlignment="1" applyProtection="1">
      <alignment horizontal="left" vertical="center" wrapText="1"/>
    </xf>
    <xf numFmtId="0" fontId="29" fillId="2" borderId="25" xfId="0" applyFont="1" applyFill="1" applyBorder="1" applyAlignment="1" applyProtection="1">
      <alignment horizontal="left" vertical="center" wrapText="1"/>
    </xf>
    <xf numFmtId="0" fontId="1" fillId="36" borderId="6" xfId="0" applyFont="1" applyFill="1" applyBorder="1" applyAlignment="1" applyProtection="1">
      <alignment horizontal="center" vertical="center"/>
      <protection locked="0"/>
    </xf>
    <xf numFmtId="0" fontId="27" fillId="35" borderId="28" xfId="0" applyFont="1" applyFill="1" applyBorder="1" applyAlignment="1" applyProtection="1">
      <alignment horizontal="center" vertical="center"/>
      <protection locked="0"/>
    </xf>
    <xf numFmtId="0" fontId="27" fillId="35" borderId="26" xfId="0" applyFont="1" applyFill="1" applyBorder="1" applyAlignment="1" applyProtection="1">
      <alignment horizontal="center" vertical="center"/>
      <protection locked="0"/>
    </xf>
    <xf numFmtId="0" fontId="27" fillId="35" borderId="34" xfId="0" applyFont="1" applyFill="1" applyBorder="1" applyAlignment="1" applyProtection="1">
      <alignment horizontal="center" vertical="center"/>
      <protection locked="0"/>
    </xf>
    <xf numFmtId="0" fontId="27" fillId="35" borderId="19" xfId="0" applyFont="1" applyFill="1" applyBorder="1" applyAlignment="1" applyProtection="1">
      <alignment horizontal="center" vertical="center"/>
      <protection locked="0"/>
    </xf>
    <xf numFmtId="0" fontId="27" fillId="35" borderId="18" xfId="0" applyFont="1" applyFill="1" applyBorder="1" applyAlignment="1" applyProtection="1">
      <alignment horizontal="center" vertical="center"/>
      <protection locked="0"/>
    </xf>
    <xf numFmtId="0" fontId="27" fillId="35" borderId="27" xfId="0" applyFont="1" applyFill="1" applyBorder="1" applyAlignment="1" applyProtection="1">
      <alignment horizontal="center" vertical="center"/>
      <protection locked="0"/>
    </xf>
    <xf numFmtId="0" fontId="6" fillId="2" borderId="7" xfId="0" applyFont="1" applyFill="1" applyBorder="1" applyAlignment="1" applyProtection="1">
      <alignment horizontal="center" vertical="center"/>
    </xf>
    <xf numFmtId="0" fontId="6" fillId="2" borderId="8" xfId="0" applyFont="1" applyFill="1" applyBorder="1" applyAlignment="1" applyProtection="1">
      <alignment horizontal="center" vertical="center"/>
    </xf>
    <xf numFmtId="0" fontId="6" fillId="0" borderId="32" xfId="3" applyNumberFormat="1" applyFont="1" applyBorder="1" applyAlignment="1" applyProtection="1">
      <alignment horizontal="center" vertical="center" wrapText="1"/>
    </xf>
    <xf numFmtId="0" fontId="6" fillId="0" borderId="33" xfId="3" applyNumberFormat="1" applyFont="1" applyBorder="1" applyAlignment="1" applyProtection="1">
      <alignment horizontal="center" vertical="center" wrapText="1"/>
    </xf>
    <xf numFmtId="0" fontId="6" fillId="0" borderId="31" xfId="3" applyNumberFormat="1" applyFont="1" applyBorder="1" applyAlignment="1" applyProtection="1">
      <alignment horizontal="center" vertical="center" wrapText="1"/>
    </xf>
    <xf numFmtId="0" fontId="6" fillId="0" borderId="1" xfId="3" applyNumberFormat="1" applyFont="1" applyBorder="1" applyAlignment="1" applyProtection="1">
      <alignment horizontal="center" vertical="center" wrapText="1"/>
    </xf>
    <xf numFmtId="0" fontId="3" fillId="0" borderId="31" xfId="3" applyNumberFormat="1" applyFont="1" applyBorder="1" applyAlignment="1" applyProtection="1">
      <alignment horizontal="center" vertical="center" wrapText="1"/>
    </xf>
    <xf numFmtId="0" fontId="3" fillId="0" borderId="1" xfId="3" applyNumberFormat="1" applyFont="1" applyBorder="1" applyAlignment="1" applyProtection="1">
      <alignment horizontal="center" vertical="center" wrapText="1"/>
    </xf>
    <xf numFmtId="0" fontId="6" fillId="0" borderId="31" xfId="3" applyNumberFormat="1" applyFont="1" applyBorder="1" applyAlignment="1" applyProtection="1">
      <alignment horizontal="center" vertical="center"/>
    </xf>
    <xf numFmtId="0" fontId="6" fillId="0" borderId="1" xfId="3" applyNumberFormat="1" applyFont="1" applyBorder="1" applyAlignment="1" applyProtection="1">
      <alignment horizontal="center" vertical="center"/>
    </xf>
    <xf numFmtId="0" fontId="3" fillId="0" borderId="31" xfId="3" applyNumberFormat="1" applyFont="1" applyBorder="1" applyAlignment="1" applyProtection="1">
      <alignment horizontal="center" vertical="center"/>
    </xf>
    <xf numFmtId="0" fontId="3" fillId="0" borderId="1" xfId="3" applyNumberFormat="1" applyFont="1" applyBorder="1" applyAlignment="1" applyProtection="1">
      <alignment horizontal="center" vertical="center"/>
    </xf>
    <xf numFmtId="0" fontId="3" fillId="0" borderId="29" xfId="3" applyNumberFormat="1" applyFont="1" applyBorder="1" applyAlignment="1" applyProtection="1">
      <alignment horizontal="center" vertical="center" wrapText="1"/>
    </xf>
    <xf numFmtId="0" fontId="3" fillId="0" borderId="30" xfId="3" applyNumberFormat="1" applyFont="1" applyBorder="1" applyAlignment="1" applyProtection="1">
      <alignment horizontal="center" vertical="center" wrapText="1"/>
    </xf>
    <xf numFmtId="0" fontId="3" fillId="0" borderId="31" xfId="0" applyFont="1" applyBorder="1" applyAlignment="1" applyProtection="1">
      <alignment horizontal="center" vertical="center"/>
    </xf>
    <xf numFmtId="0" fontId="1" fillId="0" borderId="2" xfId="0" applyFont="1" applyFill="1" applyBorder="1" applyAlignment="1" applyProtection="1">
      <alignment vertical="center" wrapText="1" shrinkToFit="1"/>
    </xf>
  </cellXfs>
  <cellStyles count="47">
    <cellStyle name="20% - Énfasis1" xfId="23" builtinId="30" customBuiltin="1"/>
    <cellStyle name="20% - Énfasis2" xfId="27" builtinId="34" customBuiltin="1"/>
    <cellStyle name="20% - Énfasis3" xfId="31" builtinId="38" customBuiltin="1"/>
    <cellStyle name="20% - Énfasis4" xfId="35" builtinId="42" customBuiltin="1"/>
    <cellStyle name="20% - Énfasis5" xfId="39" builtinId="46" customBuiltin="1"/>
    <cellStyle name="20% - Énfasis6" xfId="43" builtinId="50" customBuiltin="1"/>
    <cellStyle name="40% - Énfasis1" xfId="24" builtinId="31" customBuiltin="1"/>
    <cellStyle name="40% - Énfasis2" xfId="28" builtinId="35" customBuiltin="1"/>
    <cellStyle name="40% - Énfasis3" xfId="32" builtinId="39" customBuiltin="1"/>
    <cellStyle name="40% - Énfasis4" xfId="36" builtinId="43" customBuiltin="1"/>
    <cellStyle name="40% - Énfasis5" xfId="40" builtinId="47" customBuiltin="1"/>
    <cellStyle name="40% - Énfasis6" xfId="44" builtinId="51" customBuiltin="1"/>
    <cellStyle name="60% - Énfasis1" xfId="25" builtinId="32" customBuiltin="1"/>
    <cellStyle name="60% - Énfasis2" xfId="29" builtinId="36" customBuiltin="1"/>
    <cellStyle name="60% - Énfasis3" xfId="33" builtinId="40" customBuiltin="1"/>
    <cellStyle name="60% - Énfasis4" xfId="37" builtinId="44" customBuiltin="1"/>
    <cellStyle name="60% - Énfasis5" xfId="41" builtinId="48" customBuiltin="1"/>
    <cellStyle name="60% - Énfasis6" xfId="45" builtinId="52" customBuiltin="1"/>
    <cellStyle name="Bueno" xfId="10" builtinId="26" customBuiltin="1"/>
    <cellStyle name="Cálculo" xfId="15" builtinId="22" customBuiltin="1"/>
    <cellStyle name="Celda de comprobación" xfId="17" builtinId="23" customBuiltin="1"/>
    <cellStyle name="Celda vinculada" xfId="16" builtinId="24" customBuiltin="1"/>
    <cellStyle name="Encabezado 1" xfId="6" builtinId="16" customBuiltin="1"/>
    <cellStyle name="Encabezado 4" xfId="9" builtinId="19" customBuiltin="1"/>
    <cellStyle name="Énfasis1" xfId="22" builtinId="29" customBuiltin="1"/>
    <cellStyle name="Énfasis2" xfId="26" builtinId="33" customBuiltin="1"/>
    <cellStyle name="Énfasis3" xfId="30" builtinId="37" customBuiltin="1"/>
    <cellStyle name="Énfasis4" xfId="34" builtinId="41" customBuiltin="1"/>
    <cellStyle name="Énfasis5" xfId="38" builtinId="45" customBuiltin="1"/>
    <cellStyle name="Énfasis6" xfId="42" builtinId="49" customBuiltin="1"/>
    <cellStyle name="Entrada" xfId="13" builtinId="20" customBuiltin="1"/>
    <cellStyle name="Incorrecto" xfId="11" builtinId="27" customBuiltin="1"/>
    <cellStyle name="Millares" xfId="4" builtinId="3"/>
    <cellStyle name="Millares [0] 2" xfId="2"/>
    <cellStyle name="Millares 2" xfId="3"/>
    <cellStyle name="Moneda 2" xfId="46"/>
    <cellStyle name="Neutral" xfId="12" builtinId="28" customBuiltin="1"/>
    <cellStyle name="Normal" xfId="0" builtinId="0"/>
    <cellStyle name="Notas" xfId="19" builtinId="10" customBuiltin="1"/>
    <cellStyle name="Porcentaje" xfId="1" builtinId="5"/>
    <cellStyle name="Salida" xfId="14" builtinId="21" customBuiltin="1"/>
    <cellStyle name="Texto de advertencia" xfId="18" builtinId="11" customBuiltin="1"/>
    <cellStyle name="Texto explicativo" xfId="20" builtinId="53" customBuiltin="1"/>
    <cellStyle name="Título" xfId="5" builtinId="15" customBuiltin="1"/>
    <cellStyle name="Título 2" xfId="7" builtinId="17" customBuiltin="1"/>
    <cellStyle name="Título 3" xfId="8" builtinId="18" customBuiltin="1"/>
    <cellStyle name="Total" xfId="21" builtinId="25" customBuiltin="1"/>
  </cellStyles>
  <dxfs count="0"/>
  <tableStyles count="0" defaultTableStyle="TableStyleMedium2" defaultPivotStyle="PivotStyleLight16"/>
  <colors>
    <mruColors>
      <color rgb="FF00482B"/>
      <color rgb="FFFFE122"/>
      <color rgb="FF4B514E"/>
      <color rgb="FF292929"/>
      <color rgb="FF004846"/>
      <color rgb="FF00808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2.xml"/><Relationship Id="rId3" Type="http://schemas.openxmlformats.org/officeDocument/2006/relationships/theme" Target="theme/theme1.xml"/><Relationship Id="rId7" Type="http://schemas.openxmlformats.org/officeDocument/2006/relationships/customXml" Target="../customXml/item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 Id="rId9" Type="http://schemas.openxmlformats.org/officeDocument/2006/relationships/customXml" Target="../customXml/item3.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0</xdr:col>
      <xdr:colOff>122464</xdr:colOff>
      <xdr:row>1</xdr:row>
      <xdr:rowOff>24603</xdr:rowOff>
    </xdr:from>
    <xdr:to>
      <xdr:col>0</xdr:col>
      <xdr:colOff>516294</xdr:colOff>
      <xdr:row>4</xdr:row>
      <xdr:rowOff>156739</xdr:rowOff>
    </xdr:to>
    <xdr:pic>
      <xdr:nvPicPr>
        <xdr:cNvPr id="2" name="Imagen 1">
          <a:extLst>
            <a:ext uri="{FF2B5EF4-FFF2-40B4-BE49-F238E27FC236}">
              <a16:creationId xmlns:a16="http://schemas.microsoft.com/office/drawing/2014/main" id="{992449B9-4BEA-48E0-8059-F7D8C7741A8A}"/>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bwMode="auto">
        <a:xfrm>
          <a:off x="122464" y="215103"/>
          <a:ext cx="393830" cy="741736"/>
        </a:xfrm>
        <a:prstGeom prst="rect">
          <a:avLst/>
        </a:prstGeom>
        <a:noFill/>
        <a:ln>
          <a:noFill/>
        </a:ln>
        <a:extLst>
          <a:ext uri="{53640926-AAD7-44D8-BBD7-CCE9431645EC}">
            <a14:shadowObscured xmlns:a14="http://schemas.microsoft.com/office/drawing/2010/main"/>
          </a:ext>
        </a:extLst>
      </xdr:spPr>
    </xdr:pic>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107"/>
  <sheetViews>
    <sheetView tabSelected="1" zoomScale="70" zoomScaleNormal="70" zoomScaleSheetLayoutView="70" zoomScalePageLayoutView="55" workbookViewId="0">
      <selection activeCell="A60" sqref="A60:O60"/>
    </sheetView>
  </sheetViews>
  <sheetFormatPr baseColWidth="10" defaultColWidth="11.42578125" defaultRowHeight="15" x14ac:dyDescent="0.25"/>
  <cols>
    <col min="1" max="1" width="10.42578125" style="12" customWidth="1"/>
    <col min="2" max="2" width="56.5703125" style="12" customWidth="1"/>
    <col min="3" max="3" width="23" style="12" customWidth="1"/>
    <col min="4" max="4" width="13.5703125" style="12" bestFit="1" customWidth="1"/>
    <col min="5" max="5" width="14" style="12" bestFit="1" customWidth="1"/>
    <col min="6" max="6" width="13.5703125" style="12" customWidth="1"/>
    <col min="7" max="7" width="17.7109375" style="12" customWidth="1"/>
    <col min="8" max="8" width="15" style="12" customWidth="1"/>
    <col min="9" max="9" width="17.7109375" style="12" customWidth="1"/>
    <col min="10" max="10" width="15" style="12" customWidth="1"/>
    <col min="11" max="11" width="17.85546875" style="14" customWidth="1"/>
    <col min="12" max="13" width="16.7109375" style="14" customWidth="1"/>
    <col min="14" max="14" width="14.7109375" style="14" customWidth="1"/>
    <col min="15" max="15" width="20.28515625" style="14" customWidth="1"/>
    <col min="16" max="16384" width="11.42578125" style="14"/>
  </cols>
  <sheetData>
    <row r="1" spans="1:15" x14ac:dyDescent="0.25">
      <c r="F1" s="13"/>
    </row>
    <row r="2" spans="1:15" ht="15.75" customHeight="1" x14ac:dyDescent="0.25">
      <c r="A2" s="51"/>
      <c r="B2" s="52" t="s">
        <v>0</v>
      </c>
      <c r="C2" s="52"/>
      <c r="D2" s="52"/>
      <c r="E2" s="52"/>
      <c r="F2" s="52"/>
      <c r="G2" s="52"/>
      <c r="H2" s="52"/>
      <c r="I2" s="52"/>
      <c r="J2" s="52"/>
      <c r="K2" s="52"/>
      <c r="L2" s="52"/>
      <c r="M2" s="52"/>
      <c r="N2" s="53" t="s">
        <v>1</v>
      </c>
      <c r="O2" s="53"/>
    </row>
    <row r="3" spans="1:15" ht="15.75" customHeight="1" x14ac:dyDescent="0.25">
      <c r="A3" s="51"/>
      <c r="B3" s="52" t="s">
        <v>2</v>
      </c>
      <c r="C3" s="52"/>
      <c r="D3" s="52"/>
      <c r="E3" s="52"/>
      <c r="F3" s="52"/>
      <c r="G3" s="52"/>
      <c r="H3" s="52"/>
      <c r="I3" s="52"/>
      <c r="J3" s="52"/>
      <c r="K3" s="52"/>
      <c r="L3" s="52"/>
      <c r="M3" s="52"/>
      <c r="N3" s="53" t="s">
        <v>47</v>
      </c>
      <c r="O3" s="53"/>
    </row>
    <row r="4" spans="1:15" ht="16.5" customHeight="1" x14ac:dyDescent="0.25">
      <c r="A4" s="51"/>
      <c r="B4" s="52" t="s">
        <v>3</v>
      </c>
      <c r="C4" s="52"/>
      <c r="D4" s="52"/>
      <c r="E4" s="52"/>
      <c r="F4" s="52"/>
      <c r="G4" s="52"/>
      <c r="H4" s="52"/>
      <c r="I4" s="52"/>
      <c r="J4" s="52"/>
      <c r="K4" s="52"/>
      <c r="L4" s="52"/>
      <c r="M4" s="52"/>
      <c r="N4" s="53" t="s">
        <v>48</v>
      </c>
      <c r="O4" s="53"/>
    </row>
    <row r="5" spans="1:15" ht="15" customHeight="1" x14ac:dyDescent="0.25">
      <c r="A5" s="51"/>
      <c r="B5" s="52"/>
      <c r="C5" s="52"/>
      <c r="D5" s="52"/>
      <c r="E5" s="52"/>
      <c r="F5" s="52"/>
      <c r="G5" s="52"/>
      <c r="H5" s="52"/>
      <c r="I5" s="52"/>
      <c r="J5" s="52"/>
      <c r="K5" s="52"/>
      <c r="L5" s="52"/>
      <c r="M5" s="52"/>
      <c r="N5" s="53" t="s">
        <v>45</v>
      </c>
      <c r="O5" s="53"/>
    </row>
    <row r="7" spans="1:15" x14ac:dyDescent="0.25">
      <c r="A7" s="15" t="s">
        <v>4</v>
      </c>
    </row>
    <row r="8" spans="1:15" ht="9.9499999999999993" customHeight="1" x14ac:dyDescent="0.25">
      <c r="A8" s="16"/>
    </row>
    <row r="9" spans="1:15" ht="30" customHeight="1" x14ac:dyDescent="0.25">
      <c r="A9" s="73" t="s">
        <v>5</v>
      </c>
      <c r="B9" s="74"/>
      <c r="D9" s="58" t="s">
        <v>6</v>
      </c>
      <c r="E9" s="59"/>
      <c r="F9" s="60"/>
      <c r="G9" s="61"/>
      <c r="H9" s="61"/>
      <c r="I9" s="62"/>
      <c r="K9" s="58" t="s">
        <v>7</v>
      </c>
      <c r="L9" s="59"/>
      <c r="M9" s="56"/>
      <c r="N9" s="57"/>
    </row>
    <row r="10" spans="1:15" ht="8.25" customHeight="1" x14ac:dyDescent="0.25">
      <c r="A10" s="75"/>
      <c r="B10" s="76"/>
      <c r="C10" s="17"/>
      <c r="E10" s="18"/>
      <c r="F10" s="18"/>
      <c r="M10" s="18"/>
      <c r="N10" s="12"/>
    </row>
    <row r="11" spans="1:15" ht="30" customHeight="1" x14ac:dyDescent="0.25">
      <c r="A11" s="77"/>
      <c r="B11" s="78"/>
      <c r="D11" s="58" t="s">
        <v>8</v>
      </c>
      <c r="E11" s="59"/>
      <c r="F11" s="60"/>
      <c r="G11" s="61"/>
      <c r="H11" s="61"/>
      <c r="I11" s="62"/>
      <c r="K11" s="58" t="s">
        <v>9</v>
      </c>
      <c r="L11" s="59"/>
      <c r="M11" s="54"/>
      <c r="N11" s="55"/>
      <c r="O11" s="19"/>
    </row>
    <row r="12" spans="1:15" ht="9.9499999999999993" customHeight="1" thickBot="1" x14ac:dyDescent="0.3">
      <c r="A12" s="20"/>
      <c r="B12" s="21"/>
      <c r="C12" s="22"/>
      <c r="D12" s="20"/>
      <c r="E12" s="21"/>
      <c r="F12" s="21"/>
      <c r="G12" s="21"/>
      <c r="H12" s="20"/>
      <c r="I12" s="23"/>
      <c r="J12" s="24"/>
      <c r="K12" s="24"/>
      <c r="L12" s="24"/>
      <c r="N12" s="25"/>
      <c r="O12" s="25"/>
    </row>
    <row r="13" spans="1:15" s="26" customFormat="1" ht="111.75" customHeight="1" x14ac:dyDescent="0.25">
      <c r="A13" s="32" t="s">
        <v>10</v>
      </c>
      <c r="B13" s="33" t="s">
        <v>11</v>
      </c>
      <c r="C13" s="33" t="s">
        <v>12</v>
      </c>
      <c r="D13" s="33" t="s">
        <v>13</v>
      </c>
      <c r="E13" s="33" t="s">
        <v>14</v>
      </c>
      <c r="F13" s="34" t="s">
        <v>15</v>
      </c>
      <c r="G13" s="34" t="s">
        <v>16</v>
      </c>
      <c r="H13" s="34" t="s">
        <v>17</v>
      </c>
      <c r="I13" s="34" t="s">
        <v>18</v>
      </c>
      <c r="J13" s="34" t="s">
        <v>19</v>
      </c>
      <c r="K13" s="34" t="s">
        <v>20</v>
      </c>
      <c r="L13" s="34" t="s">
        <v>21</v>
      </c>
      <c r="M13" s="34" t="s">
        <v>22</v>
      </c>
      <c r="N13" s="34" t="s">
        <v>23</v>
      </c>
      <c r="O13" s="35" t="s">
        <v>24</v>
      </c>
    </row>
    <row r="14" spans="1:15" s="26" customFormat="1" x14ac:dyDescent="0.25">
      <c r="A14" s="93">
        <v>1</v>
      </c>
      <c r="B14" s="94" t="s">
        <v>49</v>
      </c>
      <c r="C14" s="43"/>
      <c r="D14" s="44">
        <v>1</v>
      </c>
      <c r="E14" s="45" t="s">
        <v>77</v>
      </c>
      <c r="F14" s="3"/>
      <c r="G14" s="2"/>
      <c r="H14" s="36">
        <f>+ROUND(F14*G14,0)</f>
        <v>0</v>
      </c>
      <c r="I14" s="2"/>
      <c r="J14" s="36">
        <f t="shared" ref="J14" si="0">ROUND(F14*I14,0)</f>
        <v>0</v>
      </c>
      <c r="K14" s="36">
        <f t="shared" ref="K14" si="1">ROUND(F14+H14+J14,0)</f>
        <v>0</v>
      </c>
      <c r="L14" s="36">
        <f t="shared" ref="L14" si="2">ROUND(F14*D14,0)</f>
        <v>0</v>
      </c>
      <c r="M14" s="36">
        <f t="shared" ref="M14" si="3">ROUND(L14*G14,0)</f>
        <v>0</v>
      </c>
      <c r="N14" s="36">
        <f t="shared" ref="N14" si="4">ROUND(L14*I14,0)</f>
        <v>0</v>
      </c>
      <c r="O14" s="37">
        <f t="shared" ref="O14" si="5">ROUND(L14+N14+M14,0)</f>
        <v>0</v>
      </c>
    </row>
    <row r="15" spans="1:15" s="26" customFormat="1" x14ac:dyDescent="0.25">
      <c r="A15" s="93">
        <v>2</v>
      </c>
      <c r="B15" s="94" t="s">
        <v>50</v>
      </c>
      <c r="C15" s="43"/>
      <c r="D15" s="44">
        <v>1</v>
      </c>
      <c r="E15" s="45" t="s">
        <v>77</v>
      </c>
      <c r="F15" s="3"/>
      <c r="G15" s="2"/>
      <c r="H15" s="36">
        <f t="shared" ref="H15:H41" si="6">+ROUND(F15*G15,0)</f>
        <v>0</v>
      </c>
      <c r="I15" s="2"/>
      <c r="J15" s="36">
        <f t="shared" ref="J15:J41" si="7">ROUND(F15*I15,0)</f>
        <v>0</v>
      </c>
      <c r="K15" s="36">
        <f t="shared" ref="K15:K41" si="8">ROUND(F15+H15+J15,0)</f>
        <v>0</v>
      </c>
      <c r="L15" s="36">
        <f t="shared" ref="L15:L41" si="9">ROUND(F15*D15,0)</f>
        <v>0</v>
      </c>
      <c r="M15" s="36">
        <f t="shared" ref="M15:M41" si="10">ROUND(L15*G15,0)</f>
        <v>0</v>
      </c>
      <c r="N15" s="36">
        <f t="shared" ref="N15:N41" si="11">ROUND(L15*I15,0)</f>
        <v>0</v>
      </c>
      <c r="O15" s="37">
        <f t="shared" ref="O15:O41" si="12">ROUND(L15+N15+M15,0)</f>
        <v>0</v>
      </c>
    </row>
    <row r="16" spans="1:15" s="26" customFormat="1" ht="28.5" x14ac:dyDescent="0.25">
      <c r="A16" s="93">
        <v>3</v>
      </c>
      <c r="B16" s="94" t="s">
        <v>51</v>
      </c>
      <c r="C16" s="43"/>
      <c r="D16" s="44">
        <v>1</v>
      </c>
      <c r="E16" s="45" t="s">
        <v>77</v>
      </c>
      <c r="F16" s="3"/>
      <c r="G16" s="2"/>
      <c r="H16" s="36">
        <f t="shared" si="6"/>
        <v>0</v>
      </c>
      <c r="I16" s="2"/>
      <c r="J16" s="36">
        <f t="shared" si="7"/>
        <v>0</v>
      </c>
      <c r="K16" s="36">
        <f t="shared" si="8"/>
        <v>0</v>
      </c>
      <c r="L16" s="36">
        <f t="shared" si="9"/>
        <v>0</v>
      </c>
      <c r="M16" s="36">
        <f t="shared" si="10"/>
        <v>0</v>
      </c>
      <c r="N16" s="36">
        <f t="shared" si="11"/>
        <v>0</v>
      </c>
      <c r="O16" s="37">
        <f t="shared" si="12"/>
        <v>0</v>
      </c>
    </row>
    <row r="17" spans="1:15" s="26" customFormat="1" ht="28.5" x14ac:dyDescent="0.25">
      <c r="A17" s="93">
        <v>4</v>
      </c>
      <c r="B17" s="94" t="s">
        <v>52</v>
      </c>
      <c r="C17" s="43"/>
      <c r="D17" s="44">
        <v>1</v>
      </c>
      <c r="E17" s="45" t="s">
        <v>78</v>
      </c>
      <c r="F17" s="3"/>
      <c r="G17" s="2"/>
      <c r="H17" s="36">
        <f t="shared" si="6"/>
        <v>0</v>
      </c>
      <c r="I17" s="2"/>
      <c r="J17" s="36">
        <f t="shared" si="7"/>
        <v>0</v>
      </c>
      <c r="K17" s="36">
        <f t="shared" si="8"/>
        <v>0</v>
      </c>
      <c r="L17" s="36">
        <f t="shared" si="9"/>
        <v>0</v>
      </c>
      <c r="M17" s="36">
        <f t="shared" si="10"/>
        <v>0</v>
      </c>
      <c r="N17" s="36">
        <f t="shared" si="11"/>
        <v>0</v>
      </c>
      <c r="O17" s="37">
        <f t="shared" si="12"/>
        <v>0</v>
      </c>
    </row>
    <row r="18" spans="1:15" s="26" customFormat="1" ht="28.5" x14ac:dyDescent="0.25">
      <c r="A18" s="93">
        <v>5</v>
      </c>
      <c r="B18" s="94" t="s">
        <v>53</v>
      </c>
      <c r="C18" s="43"/>
      <c r="D18" s="44">
        <v>1</v>
      </c>
      <c r="E18" s="45" t="s">
        <v>77</v>
      </c>
      <c r="F18" s="3"/>
      <c r="G18" s="2"/>
      <c r="H18" s="36">
        <f t="shared" si="6"/>
        <v>0</v>
      </c>
      <c r="I18" s="2"/>
      <c r="J18" s="36">
        <f t="shared" si="7"/>
        <v>0</v>
      </c>
      <c r="K18" s="36">
        <f t="shared" si="8"/>
        <v>0</v>
      </c>
      <c r="L18" s="36">
        <f t="shared" si="9"/>
        <v>0</v>
      </c>
      <c r="M18" s="36">
        <f t="shared" si="10"/>
        <v>0</v>
      </c>
      <c r="N18" s="36">
        <f t="shared" si="11"/>
        <v>0</v>
      </c>
      <c r="O18" s="37">
        <f t="shared" si="12"/>
        <v>0</v>
      </c>
    </row>
    <row r="19" spans="1:15" s="26" customFormat="1" ht="28.5" x14ac:dyDescent="0.25">
      <c r="A19" s="93">
        <v>6</v>
      </c>
      <c r="B19" s="94" t="s">
        <v>54</v>
      </c>
      <c r="C19" s="43"/>
      <c r="D19" s="44">
        <v>1</v>
      </c>
      <c r="E19" s="45" t="s">
        <v>77</v>
      </c>
      <c r="F19" s="3"/>
      <c r="G19" s="2"/>
      <c r="H19" s="36">
        <f t="shared" si="6"/>
        <v>0</v>
      </c>
      <c r="I19" s="2"/>
      <c r="J19" s="36">
        <f t="shared" si="7"/>
        <v>0</v>
      </c>
      <c r="K19" s="36">
        <f t="shared" si="8"/>
        <v>0</v>
      </c>
      <c r="L19" s="36">
        <f t="shared" si="9"/>
        <v>0</v>
      </c>
      <c r="M19" s="36">
        <f t="shared" si="10"/>
        <v>0</v>
      </c>
      <c r="N19" s="36">
        <f t="shared" si="11"/>
        <v>0</v>
      </c>
      <c r="O19" s="37">
        <f t="shared" si="12"/>
        <v>0</v>
      </c>
    </row>
    <row r="20" spans="1:15" s="26" customFormat="1" ht="57" x14ac:dyDescent="0.25">
      <c r="A20" s="93">
        <v>7</v>
      </c>
      <c r="B20" s="94" t="s">
        <v>55</v>
      </c>
      <c r="C20" s="43"/>
      <c r="D20" s="44">
        <v>1</v>
      </c>
      <c r="E20" s="45" t="s">
        <v>77</v>
      </c>
      <c r="F20" s="3"/>
      <c r="G20" s="2"/>
      <c r="H20" s="36">
        <f t="shared" si="6"/>
        <v>0</v>
      </c>
      <c r="I20" s="2"/>
      <c r="J20" s="36">
        <f t="shared" si="7"/>
        <v>0</v>
      </c>
      <c r="K20" s="36">
        <f t="shared" si="8"/>
        <v>0</v>
      </c>
      <c r="L20" s="36">
        <f t="shared" si="9"/>
        <v>0</v>
      </c>
      <c r="M20" s="36">
        <f t="shared" si="10"/>
        <v>0</v>
      </c>
      <c r="N20" s="36">
        <f t="shared" si="11"/>
        <v>0</v>
      </c>
      <c r="O20" s="37">
        <f t="shared" si="12"/>
        <v>0</v>
      </c>
    </row>
    <row r="21" spans="1:15" s="26" customFormat="1" ht="28.5" x14ac:dyDescent="0.25">
      <c r="A21" s="93">
        <v>8</v>
      </c>
      <c r="B21" s="94" t="s">
        <v>56</v>
      </c>
      <c r="C21" s="43"/>
      <c r="D21" s="44">
        <v>1</v>
      </c>
      <c r="E21" s="44" t="s">
        <v>78</v>
      </c>
      <c r="F21" s="3"/>
      <c r="G21" s="2"/>
      <c r="H21" s="36">
        <f t="shared" si="6"/>
        <v>0</v>
      </c>
      <c r="I21" s="2"/>
      <c r="J21" s="36">
        <f t="shared" si="7"/>
        <v>0</v>
      </c>
      <c r="K21" s="36">
        <f t="shared" si="8"/>
        <v>0</v>
      </c>
      <c r="L21" s="36">
        <f t="shared" si="9"/>
        <v>0</v>
      </c>
      <c r="M21" s="36">
        <f t="shared" si="10"/>
        <v>0</v>
      </c>
      <c r="N21" s="36">
        <f t="shared" si="11"/>
        <v>0</v>
      </c>
      <c r="O21" s="37">
        <f t="shared" si="12"/>
        <v>0</v>
      </c>
    </row>
    <row r="22" spans="1:15" s="26" customFormat="1" ht="28.5" x14ac:dyDescent="0.25">
      <c r="A22" s="93">
        <v>9</v>
      </c>
      <c r="B22" s="94" t="s">
        <v>57</v>
      </c>
      <c r="C22" s="43"/>
      <c r="D22" s="44">
        <v>1</v>
      </c>
      <c r="E22" s="45" t="s">
        <v>78</v>
      </c>
      <c r="F22" s="3"/>
      <c r="G22" s="2"/>
      <c r="H22" s="36">
        <f t="shared" si="6"/>
        <v>0</v>
      </c>
      <c r="I22" s="2"/>
      <c r="J22" s="36">
        <f t="shared" si="7"/>
        <v>0</v>
      </c>
      <c r="K22" s="36">
        <f t="shared" si="8"/>
        <v>0</v>
      </c>
      <c r="L22" s="36">
        <f t="shared" si="9"/>
        <v>0</v>
      </c>
      <c r="M22" s="36">
        <f t="shared" si="10"/>
        <v>0</v>
      </c>
      <c r="N22" s="36">
        <f t="shared" si="11"/>
        <v>0</v>
      </c>
      <c r="O22" s="37">
        <f t="shared" si="12"/>
        <v>0</v>
      </c>
    </row>
    <row r="23" spans="1:15" s="26" customFormat="1" x14ac:dyDescent="0.25">
      <c r="A23" s="93">
        <v>10</v>
      </c>
      <c r="B23" s="94" t="s">
        <v>58</v>
      </c>
      <c r="C23" s="43"/>
      <c r="D23" s="44">
        <v>1</v>
      </c>
      <c r="E23" s="45" t="s">
        <v>79</v>
      </c>
      <c r="F23" s="3"/>
      <c r="G23" s="2"/>
      <c r="H23" s="36">
        <f t="shared" si="6"/>
        <v>0</v>
      </c>
      <c r="I23" s="2"/>
      <c r="J23" s="36">
        <f t="shared" si="7"/>
        <v>0</v>
      </c>
      <c r="K23" s="36">
        <f t="shared" si="8"/>
        <v>0</v>
      </c>
      <c r="L23" s="36">
        <f t="shared" si="9"/>
        <v>0</v>
      </c>
      <c r="M23" s="36">
        <f t="shared" si="10"/>
        <v>0</v>
      </c>
      <c r="N23" s="36">
        <f t="shared" si="11"/>
        <v>0</v>
      </c>
      <c r="O23" s="37">
        <f t="shared" si="12"/>
        <v>0</v>
      </c>
    </row>
    <row r="24" spans="1:15" s="26" customFormat="1" ht="114" x14ac:dyDescent="0.25">
      <c r="A24" s="93">
        <v>11</v>
      </c>
      <c r="B24" s="94" t="s">
        <v>59</v>
      </c>
      <c r="C24" s="43"/>
      <c r="D24" s="44">
        <v>1</v>
      </c>
      <c r="E24" s="44" t="s">
        <v>80</v>
      </c>
      <c r="F24" s="3"/>
      <c r="G24" s="2"/>
      <c r="H24" s="36">
        <f t="shared" si="6"/>
        <v>0</v>
      </c>
      <c r="I24" s="2"/>
      <c r="J24" s="36">
        <f t="shared" si="7"/>
        <v>0</v>
      </c>
      <c r="K24" s="36">
        <f t="shared" si="8"/>
        <v>0</v>
      </c>
      <c r="L24" s="36">
        <f t="shared" si="9"/>
        <v>0</v>
      </c>
      <c r="M24" s="36">
        <f t="shared" si="10"/>
        <v>0</v>
      </c>
      <c r="N24" s="36">
        <f t="shared" si="11"/>
        <v>0</v>
      </c>
      <c r="O24" s="37">
        <f t="shared" si="12"/>
        <v>0</v>
      </c>
    </row>
    <row r="25" spans="1:15" s="26" customFormat="1" ht="85.5" x14ac:dyDescent="0.25">
      <c r="A25" s="93">
        <v>12</v>
      </c>
      <c r="B25" s="94" t="s">
        <v>60</v>
      </c>
      <c r="C25" s="43"/>
      <c r="D25" s="44">
        <v>1</v>
      </c>
      <c r="E25" s="44" t="s">
        <v>80</v>
      </c>
      <c r="F25" s="3"/>
      <c r="G25" s="2"/>
      <c r="H25" s="36">
        <f t="shared" si="6"/>
        <v>0</v>
      </c>
      <c r="I25" s="2"/>
      <c r="J25" s="36">
        <f t="shared" si="7"/>
        <v>0</v>
      </c>
      <c r="K25" s="36">
        <f t="shared" si="8"/>
        <v>0</v>
      </c>
      <c r="L25" s="36">
        <f t="shared" si="9"/>
        <v>0</v>
      </c>
      <c r="M25" s="36">
        <f t="shared" si="10"/>
        <v>0</v>
      </c>
      <c r="N25" s="36">
        <f t="shared" si="11"/>
        <v>0</v>
      </c>
      <c r="O25" s="37">
        <f t="shared" si="12"/>
        <v>0</v>
      </c>
    </row>
    <row r="26" spans="1:15" s="26" customFormat="1" ht="71.25" x14ac:dyDescent="0.25">
      <c r="A26" s="93">
        <v>13</v>
      </c>
      <c r="B26" s="94" t="s">
        <v>61</v>
      </c>
      <c r="C26" s="43"/>
      <c r="D26" s="44">
        <v>1</v>
      </c>
      <c r="E26" s="44" t="s">
        <v>80</v>
      </c>
      <c r="F26" s="3"/>
      <c r="G26" s="2"/>
      <c r="H26" s="36">
        <f t="shared" si="6"/>
        <v>0</v>
      </c>
      <c r="I26" s="2"/>
      <c r="J26" s="36">
        <f t="shared" si="7"/>
        <v>0</v>
      </c>
      <c r="K26" s="36">
        <f t="shared" si="8"/>
        <v>0</v>
      </c>
      <c r="L26" s="36">
        <f t="shared" si="9"/>
        <v>0</v>
      </c>
      <c r="M26" s="36">
        <f t="shared" si="10"/>
        <v>0</v>
      </c>
      <c r="N26" s="36">
        <f t="shared" si="11"/>
        <v>0</v>
      </c>
      <c r="O26" s="37">
        <f t="shared" si="12"/>
        <v>0</v>
      </c>
    </row>
    <row r="27" spans="1:15" s="26" customFormat="1" ht="42.75" x14ac:dyDescent="0.25">
      <c r="A27" s="93">
        <v>14</v>
      </c>
      <c r="B27" s="94" t="s">
        <v>62</v>
      </c>
      <c r="C27" s="43"/>
      <c r="D27" s="44">
        <v>1</v>
      </c>
      <c r="E27" s="44" t="s">
        <v>80</v>
      </c>
      <c r="F27" s="3"/>
      <c r="G27" s="2"/>
      <c r="H27" s="36">
        <f t="shared" si="6"/>
        <v>0</v>
      </c>
      <c r="I27" s="2"/>
      <c r="J27" s="36">
        <f t="shared" si="7"/>
        <v>0</v>
      </c>
      <c r="K27" s="36">
        <f t="shared" si="8"/>
        <v>0</v>
      </c>
      <c r="L27" s="36">
        <f t="shared" si="9"/>
        <v>0</v>
      </c>
      <c r="M27" s="36">
        <f t="shared" si="10"/>
        <v>0</v>
      </c>
      <c r="N27" s="36">
        <f t="shared" si="11"/>
        <v>0</v>
      </c>
      <c r="O27" s="37">
        <f t="shared" si="12"/>
        <v>0</v>
      </c>
    </row>
    <row r="28" spans="1:15" s="26" customFormat="1" ht="71.25" x14ac:dyDescent="0.25">
      <c r="A28" s="93">
        <v>15</v>
      </c>
      <c r="B28" s="94" t="s">
        <v>63</v>
      </c>
      <c r="C28" s="43"/>
      <c r="D28" s="44">
        <v>1</v>
      </c>
      <c r="E28" s="44" t="s">
        <v>80</v>
      </c>
      <c r="F28" s="3"/>
      <c r="G28" s="2"/>
      <c r="H28" s="36">
        <f t="shared" si="6"/>
        <v>0</v>
      </c>
      <c r="I28" s="2"/>
      <c r="J28" s="36">
        <f t="shared" si="7"/>
        <v>0</v>
      </c>
      <c r="K28" s="36">
        <f t="shared" si="8"/>
        <v>0</v>
      </c>
      <c r="L28" s="36">
        <f t="shared" si="9"/>
        <v>0</v>
      </c>
      <c r="M28" s="36">
        <f t="shared" si="10"/>
        <v>0</v>
      </c>
      <c r="N28" s="36">
        <f t="shared" si="11"/>
        <v>0</v>
      </c>
      <c r="O28" s="37">
        <f t="shared" si="12"/>
        <v>0</v>
      </c>
    </row>
    <row r="29" spans="1:15" s="26" customFormat="1" ht="42.75" x14ac:dyDescent="0.25">
      <c r="A29" s="93">
        <v>16</v>
      </c>
      <c r="B29" s="94" t="s">
        <v>64</v>
      </c>
      <c r="C29" s="43"/>
      <c r="D29" s="44">
        <v>1</v>
      </c>
      <c r="E29" s="44" t="s">
        <v>80</v>
      </c>
      <c r="F29" s="3"/>
      <c r="G29" s="2"/>
      <c r="H29" s="36">
        <f t="shared" si="6"/>
        <v>0</v>
      </c>
      <c r="I29" s="2"/>
      <c r="J29" s="36">
        <f t="shared" si="7"/>
        <v>0</v>
      </c>
      <c r="K29" s="36">
        <f t="shared" si="8"/>
        <v>0</v>
      </c>
      <c r="L29" s="36">
        <f t="shared" si="9"/>
        <v>0</v>
      </c>
      <c r="M29" s="36">
        <f t="shared" si="10"/>
        <v>0</v>
      </c>
      <c r="N29" s="36">
        <f t="shared" si="11"/>
        <v>0</v>
      </c>
      <c r="O29" s="37">
        <f t="shared" si="12"/>
        <v>0</v>
      </c>
    </row>
    <row r="30" spans="1:15" s="26" customFormat="1" x14ac:dyDescent="0.25">
      <c r="A30" s="93">
        <v>17</v>
      </c>
      <c r="B30" s="94" t="s">
        <v>65</v>
      </c>
      <c r="C30" s="43"/>
      <c r="D30" s="44">
        <v>1</v>
      </c>
      <c r="E30" s="45" t="s">
        <v>77</v>
      </c>
      <c r="F30" s="3"/>
      <c r="G30" s="2"/>
      <c r="H30" s="36">
        <f t="shared" si="6"/>
        <v>0</v>
      </c>
      <c r="I30" s="2"/>
      <c r="J30" s="36">
        <f t="shared" si="7"/>
        <v>0</v>
      </c>
      <c r="K30" s="36">
        <f t="shared" si="8"/>
        <v>0</v>
      </c>
      <c r="L30" s="36">
        <f t="shared" si="9"/>
        <v>0</v>
      </c>
      <c r="M30" s="36">
        <f t="shared" si="10"/>
        <v>0</v>
      </c>
      <c r="N30" s="36">
        <f t="shared" si="11"/>
        <v>0</v>
      </c>
      <c r="O30" s="37">
        <f t="shared" si="12"/>
        <v>0</v>
      </c>
    </row>
    <row r="31" spans="1:15" s="26" customFormat="1" ht="57" x14ac:dyDescent="0.25">
      <c r="A31" s="93">
        <v>18</v>
      </c>
      <c r="B31" s="94" t="s">
        <v>66</v>
      </c>
      <c r="C31" s="43"/>
      <c r="D31" s="44">
        <v>1</v>
      </c>
      <c r="E31" s="45" t="s">
        <v>81</v>
      </c>
      <c r="F31" s="3"/>
      <c r="G31" s="2"/>
      <c r="H31" s="36">
        <f t="shared" si="6"/>
        <v>0</v>
      </c>
      <c r="I31" s="2"/>
      <c r="J31" s="36">
        <f t="shared" si="7"/>
        <v>0</v>
      </c>
      <c r="K31" s="36">
        <f t="shared" si="8"/>
        <v>0</v>
      </c>
      <c r="L31" s="36">
        <f t="shared" si="9"/>
        <v>0</v>
      </c>
      <c r="M31" s="36">
        <f t="shared" si="10"/>
        <v>0</v>
      </c>
      <c r="N31" s="36">
        <f t="shared" si="11"/>
        <v>0</v>
      </c>
      <c r="O31" s="37">
        <f t="shared" si="12"/>
        <v>0</v>
      </c>
    </row>
    <row r="32" spans="1:15" s="26" customFormat="1" x14ac:dyDescent="0.25">
      <c r="A32" s="93">
        <v>19</v>
      </c>
      <c r="B32" s="94" t="s">
        <v>67</v>
      </c>
      <c r="C32" s="43"/>
      <c r="D32" s="44">
        <v>1</v>
      </c>
      <c r="E32" s="45" t="s">
        <v>81</v>
      </c>
      <c r="F32" s="3"/>
      <c r="G32" s="2"/>
      <c r="H32" s="36">
        <f t="shared" si="6"/>
        <v>0</v>
      </c>
      <c r="I32" s="2"/>
      <c r="J32" s="36">
        <f t="shared" si="7"/>
        <v>0</v>
      </c>
      <c r="K32" s="36">
        <f t="shared" si="8"/>
        <v>0</v>
      </c>
      <c r="L32" s="36">
        <f t="shared" si="9"/>
        <v>0</v>
      </c>
      <c r="M32" s="36">
        <f t="shared" si="10"/>
        <v>0</v>
      </c>
      <c r="N32" s="36">
        <f t="shared" si="11"/>
        <v>0</v>
      </c>
      <c r="O32" s="37">
        <f t="shared" si="12"/>
        <v>0</v>
      </c>
    </row>
    <row r="33" spans="1:15" s="26" customFormat="1" ht="71.25" x14ac:dyDescent="0.25">
      <c r="A33" s="93">
        <v>20</v>
      </c>
      <c r="B33" s="94" t="s">
        <v>68</v>
      </c>
      <c r="C33" s="43"/>
      <c r="D33" s="44">
        <v>1</v>
      </c>
      <c r="E33" s="45" t="s">
        <v>77</v>
      </c>
      <c r="F33" s="3"/>
      <c r="G33" s="2"/>
      <c r="H33" s="36">
        <f t="shared" si="6"/>
        <v>0</v>
      </c>
      <c r="I33" s="2"/>
      <c r="J33" s="36">
        <f t="shared" si="7"/>
        <v>0</v>
      </c>
      <c r="K33" s="36">
        <f t="shared" si="8"/>
        <v>0</v>
      </c>
      <c r="L33" s="36">
        <f t="shared" si="9"/>
        <v>0</v>
      </c>
      <c r="M33" s="36">
        <f t="shared" si="10"/>
        <v>0</v>
      </c>
      <c r="N33" s="36">
        <f t="shared" si="11"/>
        <v>0</v>
      </c>
      <c r="O33" s="37">
        <f t="shared" si="12"/>
        <v>0</v>
      </c>
    </row>
    <row r="34" spans="1:15" s="26" customFormat="1" ht="28.5" x14ac:dyDescent="0.25">
      <c r="A34" s="93">
        <v>21</v>
      </c>
      <c r="B34" s="94" t="s">
        <v>69</v>
      </c>
      <c r="C34" s="43"/>
      <c r="D34" s="44">
        <v>1</v>
      </c>
      <c r="E34" s="45" t="s">
        <v>77</v>
      </c>
      <c r="F34" s="3"/>
      <c r="G34" s="2"/>
      <c r="H34" s="36">
        <f t="shared" si="6"/>
        <v>0</v>
      </c>
      <c r="I34" s="2"/>
      <c r="J34" s="36">
        <f t="shared" si="7"/>
        <v>0</v>
      </c>
      <c r="K34" s="36">
        <f t="shared" si="8"/>
        <v>0</v>
      </c>
      <c r="L34" s="36">
        <f t="shared" si="9"/>
        <v>0</v>
      </c>
      <c r="M34" s="36">
        <f t="shared" si="10"/>
        <v>0</v>
      </c>
      <c r="N34" s="36">
        <f t="shared" si="11"/>
        <v>0</v>
      </c>
      <c r="O34" s="37">
        <f t="shared" si="12"/>
        <v>0</v>
      </c>
    </row>
    <row r="35" spans="1:15" s="26" customFormat="1" ht="28.5" x14ac:dyDescent="0.25">
      <c r="A35" s="93">
        <v>22</v>
      </c>
      <c r="B35" s="94" t="s">
        <v>70</v>
      </c>
      <c r="C35" s="43"/>
      <c r="D35" s="44">
        <v>1</v>
      </c>
      <c r="E35" s="45" t="s">
        <v>77</v>
      </c>
      <c r="F35" s="3"/>
      <c r="G35" s="2"/>
      <c r="H35" s="36">
        <f t="shared" si="6"/>
        <v>0</v>
      </c>
      <c r="I35" s="2"/>
      <c r="J35" s="36">
        <f t="shared" si="7"/>
        <v>0</v>
      </c>
      <c r="K35" s="36">
        <f t="shared" si="8"/>
        <v>0</v>
      </c>
      <c r="L35" s="36">
        <f t="shared" si="9"/>
        <v>0</v>
      </c>
      <c r="M35" s="36">
        <f t="shared" si="10"/>
        <v>0</v>
      </c>
      <c r="N35" s="36">
        <f t="shared" si="11"/>
        <v>0</v>
      </c>
      <c r="O35" s="37">
        <f t="shared" si="12"/>
        <v>0</v>
      </c>
    </row>
    <row r="36" spans="1:15" s="26" customFormat="1" ht="28.5" x14ac:dyDescent="0.25">
      <c r="A36" s="93">
        <v>23</v>
      </c>
      <c r="B36" s="94" t="s">
        <v>71</v>
      </c>
      <c r="C36" s="43"/>
      <c r="D36" s="44">
        <v>1</v>
      </c>
      <c r="E36" s="44" t="s">
        <v>80</v>
      </c>
      <c r="F36" s="3"/>
      <c r="G36" s="2"/>
      <c r="H36" s="36">
        <f t="shared" si="6"/>
        <v>0</v>
      </c>
      <c r="I36" s="2"/>
      <c r="J36" s="36">
        <f t="shared" si="7"/>
        <v>0</v>
      </c>
      <c r="K36" s="36">
        <f t="shared" si="8"/>
        <v>0</v>
      </c>
      <c r="L36" s="36">
        <f t="shared" si="9"/>
        <v>0</v>
      </c>
      <c r="M36" s="36">
        <f t="shared" si="10"/>
        <v>0</v>
      </c>
      <c r="N36" s="36">
        <f t="shared" si="11"/>
        <v>0</v>
      </c>
      <c r="O36" s="37">
        <f t="shared" si="12"/>
        <v>0</v>
      </c>
    </row>
    <row r="37" spans="1:15" s="26" customFormat="1" x14ac:dyDescent="0.25">
      <c r="A37" s="93">
        <v>24</v>
      </c>
      <c r="B37" s="94" t="s">
        <v>72</v>
      </c>
      <c r="C37" s="43"/>
      <c r="D37" s="44">
        <v>1</v>
      </c>
      <c r="E37" s="45" t="s">
        <v>80</v>
      </c>
      <c r="F37" s="3"/>
      <c r="G37" s="2"/>
      <c r="H37" s="36">
        <f t="shared" si="6"/>
        <v>0</v>
      </c>
      <c r="I37" s="2"/>
      <c r="J37" s="36">
        <f t="shared" si="7"/>
        <v>0</v>
      </c>
      <c r="K37" s="36">
        <f t="shared" si="8"/>
        <v>0</v>
      </c>
      <c r="L37" s="36">
        <f t="shared" si="9"/>
        <v>0</v>
      </c>
      <c r="M37" s="36">
        <f t="shared" si="10"/>
        <v>0</v>
      </c>
      <c r="N37" s="36">
        <f t="shared" si="11"/>
        <v>0</v>
      </c>
      <c r="O37" s="37">
        <f t="shared" si="12"/>
        <v>0</v>
      </c>
    </row>
    <row r="38" spans="1:15" s="26" customFormat="1" x14ac:dyDescent="0.25">
      <c r="A38" s="93">
        <v>25</v>
      </c>
      <c r="B38" s="94" t="s">
        <v>73</v>
      </c>
      <c r="C38" s="43"/>
      <c r="D38" s="44">
        <v>1</v>
      </c>
      <c r="E38" s="44" t="s">
        <v>80</v>
      </c>
      <c r="F38" s="3"/>
      <c r="G38" s="2"/>
      <c r="H38" s="36">
        <f t="shared" si="6"/>
        <v>0</v>
      </c>
      <c r="I38" s="2"/>
      <c r="J38" s="36">
        <f t="shared" si="7"/>
        <v>0</v>
      </c>
      <c r="K38" s="36">
        <f t="shared" si="8"/>
        <v>0</v>
      </c>
      <c r="L38" s="36">
        <f t="shared" si="9"/>
        <v>0</v>
      </c>
      <c r="M38" s="36">
        <f t="shared" si="10"/>
        <v>0</v>
      </c>
      <c r="N38" s="36">
        <f t="shared" si="11"/>
        <v>0</v>
      </c>
      <c r="O38" s="37">
        <f t="shared" si="12"/>
        <v>0</v>
      </c>
    </row>
    <row r="39" spans="1:15" s="26" customFormat="1" ht="28.5" x14ac:dyDescent="0.25">
      <c r="A39" s="93">
        <v>26</v>
      </c>
      <c r="B39" s="94" t="s">
        <v>74</v>
      </c>
      <c r="C39" s="43"/>
      <c r="D39" s="44">
        <v>1</v>
      </c>
      <c r="E39" s="44" t="s">
        <v>80</v>
      </c>
      <c r="F39" s="3"/>
      <c r="G39" s="2"/>
      <c r="H39" s="36">
        <f t="shared" si="6"/>
        <v>0</v>
      </c>
      <c r="I39" s="2"/>
      <c r="J39" s="36">
        <f t="shared" si="7"/>
        <v>0</v>
      </c>
      <c r="K39" s="36">
        <f t="shared" si="8"/>
        <v>0</v>
      </c>
      <c r="L39" s="36">
        <f t="shared" si="9"/>
        <v>0</v>
      </c>
      <c r="M39" s="36">
        <f t="shared" si="10"/>
        <v>0</v>
      </c>
      <c r="N39" s="36">
        <f t="shared" si="11"/>
        <v>0</v>
      </c>
      <c r="O39" s="37">
        <f t="shared" si="12"/>
        <v>0</v>
      </c>
    </row>
    <row r="40" spans="1:15" s="26" customFormat="1" ht="28.5" x14ac:dyDescent="0.25">
      <c r="A40" s="93">
        <v>27</v>
      </c>
      <c r="B40" s="94" t="s">
        <v>75</v>
      </c>
      <c r="C40" s="43"/>
      <c r="D40" s="44">
        <v>1</v>
      </c>
      <c r="E40" s="44" t="s">
        <v>80</v>
      </c>
      <c r="F40" s="3"/>
      <c r="G40" s="2"/>
      <c r="H40" s="36">
        <f t="shared" si="6"/>
        <v>0</v>
      </c>
      <c r="I40" s="2"/>
      <c r="J40" s="36">
        <f t="shared" si="7"/>
        <v>0</v>
      </c>
      <c r="K40" s="36">
        <f t="shared" si="8"/>
        <v>0</v>
      </c>
      <c r="L40" s="36">
        <f t="shared" si="9"/>
        <v>0</v>
      </c>
      <c r="M40" s="36">
        <f t="shared" si="10"/>
        <v>0</v>
      </c>
      <c r="N40" s="36">
        <f t="shared" si="11"/>
        <v>0</v>
      </c>
      <c r="O40" s="37">
        <f t="shared" si="12"/>
        <v>0</v>
      </c>
    </row>
    <row r="41" spans="1:15" s="26" customFormat="1" ht="29.25" thickBot="1" x14ac:dyDescent="0.3">
      <c r="A41" s="93">
        <v>28</v>
      </c>
      <c r="B41" s="94" t="s">
        <v>76</v>
      </c>
      <c r="C41" s="46"/>
      <c r="D41" s="44">
        <v>1</v>
      </c>
      <c r="E41" s="45" t="s">
        <v>77</v>
      </c>
      <c r="F41" s="3"/>
      <c r="G41" s="2"/>
      <c r="H41" s="36">
        <f t="shared" si="6"/>
        <v>0</v>
      </c>
      <c r="I41" s="2"/>
      <c r="J41" s="36">
        <f t="shared" si="7"/>
        <v>0</v>
      </c>
      <c r="K41" s="36">
        <f t="shared" si="8"/>
        <v>0</v>
      </c>
      <c r="L41" s="36">
        <f t="shared" si="9"/>
        <v>0</v>
      </c>
      <c r="M41" s="36">
        <f t="shared" si="10"/>
        <v>0</v>
      </c>
      <c r="N41" s="36">
        <f t="shared" si="11"/>
        <v>0</v>
      </c>
      <c r="O41" s="37">
        <f t="shared" si="12"/>
        <v>0</v>
      </c>
    </row>
    <row r="42" spans="1:15" s="26" customFormat="1" ht="42" customHeight="1" thickBot="1" x14ac:dyDescent="0.3">
      <c r="A42" s="79" t="s">
        <v>25</v>
      </c>
      <c r="B42" s="80"/>
      <c r="C42" s="80"/>
      <c r="D42" s="80"/>
      <c r="E42" s="80"/>
      <c r="F42" s="80"/>
      <c r="G42" s="80"/>
      <c r="H42" s="80"/>
      <c r="I42" s="80"/>
      <c r="J42" s="80"/>
      <c r="K42" s="80"/>
      <c r="L42" s="91" t="s">
        <v>26</v>
      </c>
      <c r="M42" s="92"/>
      <c r="N42" s="92"/>
      <c r="O42" s="38">
        <f>SUMIF(G:G,0%,L:L)+SUMIF(G:G,"",L:L)</f>
        <v>0</v>
      </c>
    </row>
    <row r="43" spans="1:15" s="26" customFormat="1" ht="39" customHeight="1" x14ac:dyDescent="0.25">
      <c r="A43" s="63" t="s">
        <v>46</v>
      </c>
      <c r="B43" s="64"/>
      <c r="C43" s="64"/>
      <c r="D43" s="64"/>
      <c r="E43" s="64"/>
      <c r="F43" s="64"/>
      <c r="G43" s="64"/>
      <c r="H43" s="64"/>
      <c r="I43" s="64"/>
      <c r="J43" s="64"/>
      <c r="K43" s="65"/>
      <c r="L43" s="85" t="s">
        <v>27</v>
      </c>
      <c r="M43" s="86"/>
      <c r="N43" s="86"/>
      <c r="O43" s="39">
        <f>SUMIF(G:G,5%,L:L)</f>
        <v>0</v>
      </c>
    </row>
    <row r="44" spans="1:15" s="26" customFormat="1" ht="30" customHeight="1" x14ac:dyDescent="0.25">
      <c r="A44" s="66"/>
      <c r="B44" s="67"/>
      <c r="C44" s="67"/>
      <c r="D44" s="67"/>
      <c r="E44" s="67"/>
      <c r="F44" s="67"/>
      <c r="G44" s="67"/>
      <c r="H44" s="67"/>
      <c r="I44" s="67"/>
      <c r="J44" s="67"/>
      <c r="K44" s="68"/>
      <c r="L44" s="85" t="s">
        <v>28</v>
      </c>
      <c r="M44" s="86"/>
      <c r="N44" s="86"/>
      <c r="O44" s="39">
        <f>SUMIF(G:G,19%,L:L)</f>
        <v>0</v>
      </c>
    </row>
    <row r="45" spans="1:15" s="26" customFormat="1" ht="30" customHeight="1" x14ac:dyDescent="0.25">
      <c r="A45" s="66"/>
      <c r="B45" s="67"/>
      <c r="C45" s="67"/>
      <c r="D45" s="67"/>
      <c r="E45" s="67"/>
      <c r="F45" s="67"/>
      <c r="G45" s="67"/>
      <c r="H45" s="67"/>
      <c r="I45" s="67"/>
      <c r="J45" s="67"/>
      <c r="K45" s="68"/>
      <c r="L45" s="87" t="s">
        <v>21</v>
      </c>
      <c r="M45" s="88"/>
      <c r="N45" s="88"/>
      <c r="O45" s="40">
        <f>SUM(O42:O44)</f>
        <v>0</v>
      </c>
    </row>
    <row r="46" spans="1:15" s="26" customFormat="1" ht="30" customHeight="1" x14ac:dyDescent="0.25">
      <c r="A46" s="66"/>
      <c r="B46" s="67"/>
      <c r="C46" s="67"/>
      <c r="D46" s="67"/>
      <c r="E46" s="67"/>
      <c r="F46" s="67"/>
      <c r="G46" s="67"/>
      <c r="H46" s="67"/>
      <c r="I46" s="67"/>
      <c r="J46" s="67"/>
      <c r="K46" s="68"/>
      <c r="L46" s="89" t="s">
        <v>29</v>
      </c>
      <c r="M46" s="90"/>
      <c r="N46" s="90"/>
      <c r="O46" s="41">
        <f>SUMIF(G:G,5%,M:M)</f>
        <v>0</v>
      </c>
    </row>
    <row r="47" spans="1:15" s="26" customFormat="1" ht="30" customHeight="1" x14ac:dyDescent="0.25">
      <c r="A47" s="66"/>
      <c r="B47" s="67"/>
      <c r="C47" s="67"/>
      <c r="D47" s="67"/>
      <c r="E47" s="67"/>
      <c r="F47" s="67"/>
      <c r="G47" s="67"/>
      <c r="H47" s="67"/>
      <c r="I47" s="67"/>
      <c r="J47" s="67"/>
      <c r="K47" s="68"/>
      <c r="L47" s="89" t="s">
        <v>30</v>
      </c>
      <c r="M47" s="90"/>
      <c r="N47" s="90"/>
      <c r="O47" s="41">
        <f>SUMIF(G:G,19%,M:M)</f>
        <v>0</v>
      </c>
    </row>
    <row r="48" spans="1:15" s="26" customFormat="1" ht="30" customHeight="1" x14ac:dyDescent="0.25">
      <c r="A48" s="66"/>
      <c r="B48" s="67"/>
      <c r="C48" s="67"/>
      <c r="D48" s="67"/>
      <c r="E48" s="67"/>
      <c r="F48" s="67"/>
      <c r="G48" s="67"/>
      <c r="H48" s="67"/>
      <c r="I48" s="67"/>
      <c r="J48" s="67"/>
      <c r="K48" s="68"/>
      <c r="L48" s="87" t="s">
        <v>31</v>
      </c>
      <c r="M48" s="88"/>
      <c r="N48" s="88"/>
      <c r="O48" s="40">
        <f>SUM(O46:O47)</f>
        <v>0</v>
      </c>
    </row>
    <row r="49" spans="1:17" s="26" customFormat="1" ht="30" customHeight="1" x14ac:dyDescent="0.25">
      <c r="A49" s="66"/>
      <c r="B49" s="67"/>
      <c r="C49" s="67"/>
      <c r="D49" s="67"/>
      <c r="E49" s="67"/>
      <c r="F49" s="67"/>
      <c r="G49" s="67"/>
      <c r="H49" s="67"/>
      <c r="I49" s="67"/>
      <c r="J49" s="67"/>
      <c r="K49" s="68"/>
      <c r="L49" s="85" t="s">
        <v>32</v>
      </c>
      <c r="M49" s="86"/>
      <c r="N49" s="86"/>
      <c r="O49" s="39">
        <f>SUMIF(I:I,8%,N:N)</f>
        <v>0</v>
      </c>
    </row>
    <row r="50" spans="1:17" s="26" customFormat="1" ht="37.5" customHeight="1" x14ac:dyDescent="0.25">
      <c r="A50" s="66"/>
      <c r="B50" s="67"/>
      <c r="C50" s="67"/>
      <c r="D50" s="67"/>
      <c r="E50" s="67"/>
      <c r="F50" s="67"/>
      <c r="G50" s="67"/>
      <c r="H50" s="67"/>
      <c r="I50" s="67"/>
      <c r="J50" s="67"/>
      <c r="K50" s="68"/>
      <c r="L50" s="83" t="s">
        <v>33</v>
      </c>
      <c r="M50" s="84"/>
      <c r="N50" s="84"/>
      <c r="O50" s="40">
        <f>SUM(O49)</f>
        <v>0</v>
      </c>
    </row>
    <row r="51" spans="1:17" s="26" customFormat="1" ht="32.25" customHeight="1" thickBot="1" x14ac:dyDescent="0.3">
      <c r="A51" s="69"/>
      <c r="B51" s="70"/>
      <c r="C51" s="70"/>
      <c r="D51" s="70"/>
      <c r="E51" s="70"/>
      <c r="F51" s="70"/>
      <c r="G51" s="70"/>
      <c r="H51" s="70"/>
      <c r="I51" s="70"/>
      <c r="J51" s="70"/>
      <c r="K51" s="71"/>
      <c r="L51" s="81" t="s">
        <v>34</v>
      </c>
      <c r="M51" s="82"/>
      <c r="N51" s="82"/>
      <c r="O51" s="42">
        <f>+O45+O48+O50</f>
        <v>0</v>
      </c>
    </row>
    <row r="53" spans="1:17" ht="50.1" customHeight="1" thickBot="1" x14ac:dyDescent="0.3">
      <c r="B53" s="72"/>
      <c r="C53" s="72"/>
    </row>
    <row r="54" spans="1:17" x14ac:dyDescent="0.25">
      <c r="B54" s="50" t="s">
        <v>35</v>
      </c>
      <c r="C54" s="50"/>
    </row>
    <row r="55" spans="1:17" ht="15" customHeight="1" x14ac:dyDescent="0.25">
      <c r="M55" s="27"/>
      <c r="N55" s="28"/>
      <c r="O55" s="29"/>
    </row>
    <row r="56" spans="1:17" ht="15.75" customHeight="1" x14ac:dyDescent="0.25">
      <c r="M56" s="27"/>
      <c r="N56" s="28"/>
      <c r="O56" s="29"/>
    </row>
    <row r="57" spans="1:17" ht="15" customHeight="1" x14ac:dyDescent="0.25">
      <c r="A57" s="30" t="s">
        <v>82</v>
      </c>
      <c r="M57" s="27"/>
      <c r="N57" s="28"/>
      <c r="O57" s="29"/>
    </row>
    <row r="58" spans="1:17" x14ac:dyDescent="0.25">
      <c r="A58" s="49" t="s">
        <v>36</v>
      </c>
      <c r="B58" s="49"/>
      <c r="C58" s="49"/>
      <c r="D58" s="49"/>
      <c r="E58" s="49"/>
      <c r="F58" s="49"/>
      <c r="G58" s="49"/>
      <c r="H58" s="49"/>
      <c r="I58" s="49"/>
      <c r="J58" s="49"/>
      <c r="K58" s="49"/>
      <c r="L58" s="49"/>
      <c r="M58" s="49"/>
      <c r="N58" s="49"/>
      <c r="O58" s="49"/>
      <c r="P58" s="12"/>
      <c r="Q58" s="12"/>
    </row>
    <row r="59" spans="1:17" ht="15" customHeight="1" x14ac:dyDescent="0.25">
      <c r="A59" s="48" t="s">
        <v>37</v>
      </c>
      <c r="B59" s="48"/>
      <c r="C59" s="48"/>
      <c r="D59" s="48"/>
      <c r="E59" s="48"/>
      <c r="F59" s="48"/>
      <c r="G59" s="48"/>
      <c r="H59" s="48"/>
      <c r="I59" s="48"/>
      <c r="J59" s="48"/>
      <c r="K59" s="48"/>
      <c r="L59" s="48"/>
      <c r="M59" s="48"/>
      <c r="N59" s="48"/>
      <c r="O59" s="48"/>
      <c r="P59" s="31"/>
      <c r="Q59" s="31"/>
    </row>
    <row r="60" spans="1:17" x14ac:dyDescent="0.25">
      <c r="A60" s="47" t="s">
        <v>38</v>
      </c>
      <c r="B60" s="47"/>
      <c r="C60" s="47"/>
      <c r="D60" s="47"/>
      <c r="E60" s="47"/>
      <c r="F60" s="47"/>
      <c r="G60" s="47"/>
      <c r="H60" s="47"/>
      <c r="I60" s="47"/>
      <c r="J60" s="47"/>
      <c r="K60" s="47"/>
      <c r="L60" s="47"/>
      <c r="M60" s="47"/>
      <c r="N60" s="47"/>
      <c r="O60" s="47"/>
      <c r="P60" s="15"/>
      <c r="Q60" s="15"/>
    </row>
    <row r="61" spans="1:17" x14ac:dyDescent="0.25">
      <c r="A61" s="47" t="s">
        <v>39</v>
      </c>
      <c r="B61" s="47"/>
      <c r="C61" s="47"/>
      <c r="D61" s="47"/>
      <c r="E61" s="47"/>
      <c r="F61" s="47"/>
      <c r="G61" s="47"/>
      <c r="H61" s="47"/>
      <c r="I61" s="47"/>
      <c r="J61" s="47"/>
      <c r="K61" s="47"/>
      <c r="L61" s="47"/>
      <c r="M61" s="47"/>
      <c r="N61" s="47"/>
      <c r="O61" s="47"/>
      <c r="P61" s="15"/>
      <c r="Q61" s="15"/>
    </row>
    <row r="62" spans="1:17" x14ac:dyDescent="0.25">
      <c r="K62" s="12"/>
      <c r="L62" s="12"/>
      <c r="M62" s="12"/>
      <c r="N62" s="12"/>
    </row>
    <row r="104" spans="11:15" s="12" customFormat="1" x14ac:dyDescent="0.25">
      <c r="K104" s="14"/>
      <c r="L104" s="14"/>
      <c r="M104" s="14"/>
      <c r="N104" s="14"/>
      <c r="O104" s="14"/>
    </row>
    <row r="105" spans="11:15" s="12" customFormat="1" x14ac:dyDescent="0.25">
      <c r="K105" s="14"/>
      <c r="L105" s="14"/>
      <c r="M105" s="14"/>
      <c r="N105" s="14"/>
      <c r="O105" s="14"/>
    </row>
    <row r="106" spans="11:15" s="12" customFormat="1" x14ac:dyDescent="0.25">
      <c r="K106" s="14"/>
      <c r="L106" s="14"/>
      <c r="M106" s="14"/>
      <c r="N106" s="14"/>
      <c r="O106" s="14"/>
    </row>
    <row r="107" spans="11:15" s="12" customFormat="1" x14ac:dyDescent="0.25">
      <c r="K107" s="14"/>
      <c r="L107" s="14"/>
      <c r="M107" s="14"/>
      <c r="N107" s="14"/>
      <c r="O107" s="14"/>
    </row>
  </sheetData>
  <sheetProtection algorithmName="SHA-512" hashValue="wsQ0NP6frRxw9+jEIsaAMSgVXzBfGUPED99eXIIbVBYifoBgEQZTDRV2YWNTnsSqiSgCY6vv9q54jb1YWQyfJQ==" saltValue="Hh7pivbsb5PLBsr1Tu7NSA==" spinCount="100000" sheet="1" selectLockedCells="1"/>
  <mergeCells count="35">
    <mergeCell ref="L46:N46"/>
    <mergeCell ref="L45:N45"/>
    <mergeCell ref="L44:N44"/>
    <mergeCell ref="L43:N43"/>
    <mergeCell ref="L42:N42"/>
    <mergeCell ref="L51:N51"/>
    <mergeCell ref="L50:N50"/>
    <mergeCell ref="L49:N49"/>
    <mergeCell ref="L48:N48"/>
    <mergeCell ref="L47:N47"/>
    <mergeCell ref="A43:K51"/>
    <mergeCell ref="F9:I9"/>
    <mergeCell ref="B53:C53"/>
    <mergeCell ref="A9:B11"/>
    <mergeCell ref="D9:E9"/>
    <mergeCell ref="D11:E11"/>
    <mergeCell ref="A42:K42"/>
    <mergeCell ref="M11:N11"/>
    <mergeCell ref="M9:N9"/>
    <mergeCell ref="K9:L9"/>
    <mergeCell ref="K11:L11"/>
    <mergeCell ref="F11:I11"/>
    <mergeCell ref="A2:A5"/>
    <mergeCell ref="B2:M2"/>
    <mergeCell ref="N2:O2"/>
    <mergeCell ref="B3:M3"/>
    <mergeCell ref="N3:O3"/>
    <mergeCell ref="B4:M5"/>
    <mergeCell ref="N4:O4"/>
    <mergeCell ref="N5:O5"/>
    <mergeCell ref="A61:O61"/>
    <mergeCell ref="A60:O60"/>
    <mergeCell ref="A59:O59"/>
    <mergeCell ref="A58:O58"/>
    <mergeCell ref="B54:C54"/>
  </mergeCells>
  <dataValidations count="4">
    <dataValidation allowBlank="1" showInputMessage="1" showErrorMessage="1" promptTitle="Señor Cotizante" prompt="Por favor digite su número de identificación (NIT para PERSONA JURÍDICA o CC PERSONA NATURAL) según sea el caso." sqref="M11"/>
    <dataValidation allowBlank="1" showInputMessage="1" showErrorMessage="1" promptTitle="Señor Cotizante" prompt="Por favor adjunte el logo de su empresa, en caso de no contar con el logo escriba nuevamente su nombre, razón social o dejar en blanco." sqref="A9:B11"/>
    <dataValidation type="whole" allowBlank="1" showInputMessage="1" showErrorMessage="1" sqref="F14:F41">
      <formula1>0</formula1>
      <formula2>1000000000000000</formula2>
    </dataValidation>
    <dataValidation allowBlank="1" showInputMessage="1" showErrorMessage="1" promptTitle="NOMBRE/RAZÓN SOCIAL" prompt="NOMBRE/RAZÓN SOCIAL" sqref="F9:I9"/>
  </dataValidations>
  <pageMargins left="0.7" right="0.7" top="0.75" bottom="0.75" header="0.3" footer="0.3"/>
  <pageSetup paperSize="5" scale="51" orientation="landscape" r:id="rId1"/>
  <colBreaks count="1" manualBreakCount="1">
    <brk id="15" max="41" man="1"/>
  </colBreaks>
  <drawing r:id="rId2"/>
  <extLst>
    <ext xmlns:x14="http://schemas.microsoft.com/office/spreadsheetml/2009/9/main" uri="{CCE6A557-97BC-4b89-ADB6-D9C93CAAB3DF}">
      <x14:dataValidations xmlns:xm="http://schemas.microsoft.com/office/excel/2006/main" count="4">
        <x14:dataValidation type="list" allowBlank="1" showInputMessage="1" showErrorMessage="1" promptTitle="Seleccione de la lista" prompt="SEÑOR COTIZANTE POR FAVOR SELECCIONE EL RÉGIMEN TRIBUTARIO AL QUE PERTENECE EN EL RECUADRO. (TENGA PRESENTE ANTES DE DILIGENCIAR, VERIFICAR LOS REQUISITOS ESTABLECIDOS POR LA NORMA ANUALMENTE)">
          <x14:formula1>
            <xm:f>Cálculos!$B$7:$B$9</xm:f>
          </x14:formula1>
          <xm:sqref>J12</xm:sqref>
        </x14:dataValidation>
        <x14:dataValidation type="list" showInputMessage="1" showErrorMessage="1" promptTitle="Seleccione de la lista" prompt="SEÑOR COTIZANTE POR FAVOR SELECCIONE EL RÉGIMEN TRIBUTARIO AL QUE PERTENECE EN EL RECUADRO. (TENGA PRESENTE ANTES DE DILIGENCIAR, VERIFICAR LOS REQUISITOS ESTABLECIDOS POR LA NORMA ANUALMENTE)">
          <x14:formula1>
            <xm:f>Cálculos!$B$7:$B$9</xm:f>
          </x14:formula1>
          <xm:sqref>F11:I11</xm:sqref>
        </x14:dataValidation>
        <x14:dataValidation type="list" showInputMessage="1" showErrorMessage="1">
          <x14:formula1>
            <xm:f>Cálculos!$D$7:$D$9</xm:f>
          </x14:formula1>
          <xm:sqref>G14:G41</xm:sqref>
        </x14:dataValidation>
        <x14:dataValidation type="list" allowBlank="1" showInputMessage="1" showErrorMessage="1">
          <x14:formula1>
            <xm:f>Cálculos!$F$7:$F$8</xm:f>
          </x14:formula1>
          <xm:sqref>I14:I41</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6:F10"/>
  <sheetViews>
    <sheetView zoomScale="140" zoomScaleNormal="140" workbookViewId="0">
      <selection activeCell="B16" sqref="B16"/>
    </sheetView>
  </sheetViews>
  <sheetFormatPr baseColWidth="10" defaultColWidth="11.42578125" defaultRowHeight="15" x14ac:dyDescent="0.25"/>
  <cols>
    <col min="1" max="1" width="6.42578125" customWidth="1"/>
    <col min="2" max="2" width="50" bestFit="1" customWidth="1"/>
    <col min="4" max="4" width="15" style="7" bestFit="1" customWidth="1"/>
    <col min="6" max="6" width="15" style="11" bestFit="1" customWidth="1"/>
  </cols>
  <sheetData>
    <row r="6" spans="2:6" x14ac:dyDescent="0.25">
      <c r="B6" s="4" t="s">
        <v>8</v>
      </c>
      <c r="D6" s="5" t="s">
        <v>40</v>
      </c>
      <c r="F6" s="8" t="s">
        <v>41</v>
      </c>
    </row>
    <row r="7" spans="2:6" x14ac:dyDescent="0.25">
      <c r="B7" s="1" t="s">
        <v>42</v>
      </c>
      <c r="D7" s="6">
        <v>0</v>
      </c>
      <c r="F7" s="9">
        <v>0.08</v>
      </c>
    </row>
    <row r="8" spans="2:6" x14ac:dyDescent="0.25">
      <c r="B8" s="1" t="s">
        <v>43</v>
      </c>
      <c r="D8" s="6">
        <v>0.05</v>
      </c>
      <c r="F8" s="10">
        <v>0</v>
      </c>
    </row>
    <row r="9" spans="2:6" x14ac:dyDescent="0.25">
      <c r="B9" s="1" t="s">
        <v>44</v>
      </c>
      <c r="D9" s="6">
        <v>0.19</v>
      </c>
    </row>
    <row r="10" spans="2:6" x14ac:dyDescent="0.25">
      <c r="D10" s="6"/>
    </row>
  </sheetData>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055FD01286F2FC409F25C3B5490AFAB1" ma:contentTypeVersion="15" ma:contentTypeDescription="Create a new document." ma:contentTypeScope="" ma:versionID="11760b32e10cea5d82114292e7fd8c98">
  <xsd:schema xmlns:xsd="http://www.w3.org/2001/XMLSchema" xmlns:xs="http://www.w3.org/2001/XMLSchema" xmlns:p="http://schemas.microsoft.com/office/2006/metadata/properties" xmlns:ns3="632c1e4e-69c6-4d1f-81a1-009441d464e5" xmlns:ns4="39f7a895-868e-4739-ab10-589c64175fbd" targetNamespace="http://schemas.microsoft.com/office/2006/metadata/properties" ma:root="true" ma:fieldsID="f9e79b74643415da39938a6e342133c1" ns3:_="" ns4:_="">
    <xsd:import namespace="632c1e4e-69c6-4d1f-81a1-009441d464e5"/>
    <xsd:import namespace="39f7a895-868e-4739-ab10-589c64175fbd"/>
    <xsd:element name="properties">
      <xsd:complexType>
        <xsd:sequence>
          <xsd:element name="documentManagement">
            <xsd:complexType>
              <xsd:all>
                <xsd:element ref="ns3:MediaServiceMetadata" minOccurs="0"/>
                <xsd:element ref="ns3:MediaServiceFastMetadata" minOccurs="0"/>
                <xsd:element ref="ns3:MediaServiceAutoTags" minOccurs="0"/>
                <xsd:element ref="ns3:MediaServiceOCR" minOccurs="0"/>
                <xsd:element ref="ns3:MediaServiceGenerationTime" minOccurs="0"/>
                <xsd:element ref="ns3:MediaServiceEventHashCode" minOccurs="0"/>
                <xsd:element ref="ns3:MediaServiceDateTaken" minOccurs="0"/>
                <xsd:element ref="ns4:SharedWithUsers" minOccurs="0"/>
                <xsd:element ref="ns4:SharedWithDetails" minOccurs="0"/>
                <xsd:element ref="ns4:SharingHintHash" minOccurs="0"/>
                <xsd:element ref="ns3:MediaLengthInSeconds" minOccurs="0"/>
                <xsd:element ref="ns3:MediaServiceSearchProperties" minOccurs="0"/>
                <xsd:element ref="ns3:_activity" minOccurs="0"/>
                <xsd:element ref="ns3:MediaServiceObjectDetectorVersions" minOccurs="0"/>
                <xsd:element ref="ns3:MediaServiceSystemTag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632c1e4e-69c6-4d1f-81a1-009441d464e5"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Tags" ma:index="10" nillable="true" ma:displayName="Tags" ma:internalName="MediaServiceAutoTags" ma:readOnly="true">
      <xsd:simpleType>
        <xsd:restriction base="dms:Text"/>
      </xsd:simpleType>
    </xsd:element>
    <xsd:element name="MediaServiceOCR" ma:index="11" nillable="true" ma:displayName="Extracted Text" ma:internalName="MediaServiceOCR" ma:readOnly="true">
      <xsd:simpleType>
        <xsd:restriction base="dms:Note">
          <xsd:maxLength value="255"/>
        </xsd:restriction>
      </xsd:simpleType>
    </xsd:element>
    <xsd:element name="MediaServiceGenerationTime" ma:index="12" nillable="true" ma:displayName="MediaServiceGenerationTime" ma:hidden="true" ma:internalName="MediaServiceGenerationTime" ma:readOnly="true">
      <xsd:simpleType>
        <xsd:restriction base="dms:Text"/>
      </xsd:simpleType>
    </xsd:element>
    <xsd:element name="MediaServiceEventHashCode" ma:index="13" nillable="true" ma:displayName="MediaServiceEventHashCode" ma:hidden="true" ma:internalName="MediaServiceEventHashCode" ma:readOnly="true">
      <xsd:simpleType>
        <xsd:restriction base="dms:Text"/>
      </xsd:simpleType>
    </xsd:element>
    <xsd:element name="MediaServiceDateTaken" ma:index="14" nillable="true" ma:displayName="MediaServiceDateTaken" ma:hidden="true" ma:internalName="MediaServiceDateTaken" ma:readOnly="true">
      <xsd:simpleType>
        <xsd:restriction base="dms:Text"/>
      </xsd:simpleType>
    </xsd:element>
    <xsd:element name="MediaLengthInSeconds" ma:index="18" nillable="true" ma:displayName="MediaLengthInSeconds" ma:hidden="true" ma:internalName="MediaLengthInSeconds" ma:readOnly="true">
      <xsd:simpleType>
        <xsd:restriction base="dms:Unknown"/>
      </xsd:simpleType>
    </xsd:element>
    <xsd:element name="MediaServiceSearchProperties" ma:index="19" nillable="true" ma:displayName="MediaServiceSearchProperties" ma:hidden="true" ma:internalName="MediaServiceSearchProperties" ma:readOnly="true">
      <xsd:simpleType>
        <xsd:restriction base="dms:Note"/>
      </xsd:simpleType>
    </xsd:element>
    <xsd:element name="_activity" ma:index="20" nillable="true" ma:displayName="_activity" ma:hidden="true" ma:internalName="_activity">
      <xsd:simpleType>
        <xsd:restriction base="dms:Note"/>
      </xsd:simpleType>
    </xsd:element>
    <xsd:element name="MediaServiceObjectDetectorVersions" ma:index="21" nillable="true" ma:displayName="MediaServiceObjectDetectorVersions" ma:hidden="true" ma:indexed="true" ma:internalName="MediaServiceObjectDetectorVersions" ma:readOnly="true">
      <xsd:simpleType>
        <xsd:restriction base="dms:Text"/>
      </xsd:simpleType>
    </xsd:element>
    <xsd:element name="MediaServiceSystemTags" ma:index="22" nillable="true" ma:displayName="MediaServiceSystemTags" ma:hidden="true" ma:internalName="MediaServiceSystemTag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39f7a895-868e-4739-ab10-589c64175fbd" elementFormDefault="qualified">
    <xsd:import namespace="http://schemas.microsoft.com/office/2006/documentManagement/types"/>
    <xsd:import namespace="http://schemas.microsoft.com/office/infopath/2007/PartnerControls"/>
    <xsd:element name="SharedWithUsers" ma:index="15"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6" nillable="true" ma:displayName="Shared With Details" ma:internalName="SharedWithDetails" ma:readOnly="true">
      <xsd:simpleType>
        <xsd:restriction base="dms:Note">
          <xsd:maxLength value="255"/>
        </xsd:restriction>
      </xsd:simpleType>
    </xsd:element>
    <xsd:element name="SharingHintHash" ma:index="17" nillable="true" ma:displayName="Sharing Hint Hash" ma:hidden="true" ma:internalName="SharingHintHash" ma:readOnly="true">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_activity xmlns="632c1e4e-69c6-4d1f-81a1-009441d464e5" xsi:nil="true"/>
  </documentManagement>
</p:properties>
</file>

<file path=customXml/itemProps1.xml><?xml version="1.0" encoding="utf-8"?>
<ds:datastoreItem xmlns:ds="http://schemas.openxmlformats.org/officeDocument/2006/customXml" ds:itemID="{D388D2F8-1E82-4992-ADDB-A536DB975FEF}">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632c1e4e-69c6-4d1f-81a1-009441d464e5"/>
    <ds:schemaRef ds:uri="39f7a895-868e-4739-ab10-589c64175fbd"/>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8145DBBF-B832-423F-936B-1E71F3349BA0}">
  <ds:schemaRefs>
    <ds:schemaRef ds:uri="http://schemas.microsoft.com/sharepoint/v3/contenttype/forms"/>
  </ds:schemaRefs>
</ds:datastoreItem>
</file>

<file path=customXml/itemProps3.xml><?xml version="1.0" encoding="utf-8"?>
<ds:datastoreItem xmlns:ds="http://schemas.openxmlformats.org/officeDocument/2006/customXml" ds:itemID="{C431A719-18F1-4FE9-B6C2-4A9012EAD3D6}">
  <ds:schemaRefs>
    <ds:schemaRef ds:uri="http://schemas.microsoft.com/office/2006/metadata/properties"/>
    <ds:schemaRef ds:uri="http://schemas.microsoft.com/office/2006/documentManagement/types"/>
    <ds:schemaRef ds:uri="http://purl.org/dc/terms/"/>
    <ds:schemaRef ds:uri="632c1e4e-69c6-4d1f-81a1-009441d464e5"/>
    <ds:schemaRef ds:uri="http://purl.org/dc/elements/1.1/"/>
    <ds:schemaRef ds:uri="http://www.w3.org/XML/1998/namespace"/>
    <ds:schemaRef ds:uri="39f7a895-868e-4739-ab10-589c64175fbd"/>
    <ds:schemaRef ds:uri="http://schemas.microsoft.com/office/infopath/2007/PartnerControls"/>
    <ds:schemaRef ds:uri="http://schemas.openxmlformats.org/package/2006/metadata/core-properties"/>
    <ds:schemaRef ds:uri="http://purl.org/dc/dcmitype/"/>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Bienes y Servicios</vt:lpstr>
      <vt:lpstr>Cálculos</vt:lpstr>
      <vt:lpstr>'Bienes y Servicios'!Área_de_impresión</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DIANA ANGELICA MONTENEGRO BELTRAN</dc:creator>
  <cp:keywords/>
  <dc:description/>
  <cp:lastModifiedBy>COMPRAS SECCIONAL UBATE</cp:lastModifiedBy>
  <cp:revision/>
  <dcterms:created xsi:type="dcterms:W3CDTF">2017-04-28T13:22:52Z</dcterms:created>
  <dcterms:modified xsi:type="dcterms:W3CDTF">2024-04-01T20:23:56Z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0x010100055FD01286F2FC409F25C3B5490AFAB1</vt:lpwstr>
  </property>
</Properties>
</file>