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ofiagonzalez\OneDrive - UNIVERSIDAD DE CUNDINAMARCA\COMPRAS\2024\32.1-41 ORDENES 2024\32.1- 41.1  Ordenes contractuales de compra\S-CD-042 MOTOCARGUERO\2. PUBLICACION\"/>
    </mc:Choice>
  </mc:AlternateContent>
  <bookViews>
    <workbookView xWindow="-120" yWindow="-120" windowWidth="29040" windowHeight="1572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<sst xmlns="http://schemas.openxmlformats.org/spreadsheetml/2006/main" count="98" uniqueCount="83">
  <si>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</si>
  <si>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</si>
  <si>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</si>
  <si>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</si>
  <si>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</si>
  <si>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</si>
  <si>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</si>
  <si>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</si>
  <si>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</si>
  <si>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</si>
  <si>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</si>
  <si>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</si>
  <si>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</si>
  <si>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</si>
  <si>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</si>
  <si>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</si>
  <si>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</si>
  <si>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</si>
  <si>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</si>
  <si>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</si>
  <si>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</si>
  <si>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</si>
  <si>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</si>
  <si>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</si>
  <si>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</si>
  <si>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</si>
  <si>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</si>
  <si>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</si>
  <si>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</si>
  <si>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</si>
  <si>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</si>
  <si>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</si>
  <si>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</si>
  <si>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</si>
  <si>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</si>
  <si>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</si>
  <si>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</si>
  <si>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</si>
  <si>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</si>
  <si>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</si>
  <si>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</si>
  <si>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</si>
  <si>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</si>
  <si>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</si>
  <si>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</si>
  <si>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</si>
  <si>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</si>
  <si>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</si>
  <si>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</si>
  <si>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</si>
  <si>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</si>
  <si>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</si>
  <si>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</si>
  <si>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</si>
  <si>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</si>
  <si>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</si>
  <si>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</si>
  <si>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</si>
  <si>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</si>
  <si>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</si>
  <si>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</si>
  <si>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</si>
  <si>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</si>
  <si>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</si>
  <si>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</si>
  <si>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</si>
  <si>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</si>
  <si>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</si>
  <si>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</si>
  <si>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</si>
  <si>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</si>
  <si>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</si>
  <si>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</si>
  <si>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</si>
  <si>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</si>
  <si>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</si>
  <si>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</si>
  <si>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</si>
  <si>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</si>
  <si>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</si>
  <si>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</si>
  <si>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Adquisición de un MOTOCARGUERO, de las siguientes
características: platón metálico con laterales abatibles hacia los
lados y parte trasera, Encendido CDI, Suspension Delantera
TELESCÓPICA REFORZADA (DIÁMETRO BARRA: 49.95MM),
Freno Delantero DISCO HIDRÁULICO, Freno Trasero
TAMBOR HIDRÁULICO, LARGO X ANCHO X ALTO: 3260 X
1250 X 1420 MM capacidad de carga de 410 kg, Cilindraje 197
cc, Arranque Eléctrico y pedal, Motor 4T monocilindrico OHV,
Potencia máxima 13.4 Hp @ 7500 rpm, Transmisión Mecánica
de 5 marchas +Booster, Potencia 12.07 HP @ 7000 RPM, Caja
de velocidades 5 cambios manual, Garantía 12 Meses o 20.000
KM. SOAT por un año y matriculada en Fusagasugá (cund).
marca reconocida.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</si>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</sst>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protection hidden="1"/>
    </xf>
    <xf numFmtId="0" fontId="1" fillId="2" borderId="0" xfId="0" applyFont="1" applyFill="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57"/>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4" t="s">
        <v>5</v>
      </c>
    </row>
    <row r="8" spans="1:15" ht="9.9499999999999993" customHeight="1" x14ac:dyDescent="0.25">
      <c r="A8" s="5"/>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6"/>
      <c r="E10" s="7"/>
      <c r="F10" s="7"/>
      <c r="M10" s="7"/>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6"/>
      <c r="D12" s="17"/>
      <c r="E12" s="19"/>
      <c r="F12" s="19"/>
      <c r="G12" s="19"/>
      <c r="H12" s="17"/>
      <c r="I12" s="20"/>
      <c r="J12" s="58"/>
      <c r="K12" s="58"/>
      <c r="L12" s="58"/>
      <c r="N12" s="21"/>
      <c r="O12" s="21"/>
    </row>
    <row r="13" spans="1:15" s="8"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8" customFormat="1" ht="224.25" customHeight="1" thickBot="1" x14ac:dyDescent="0.3">
      <c r="A14" s="26">
        <v>1</v>
      </c>
      <c r="B14" s="59" t="s">
        <v>81</v>
      </c>
      <c r="C14" s="12"/>
      <c r="D14" s="9">
        <v>1</v>
      </c>
      <c r="E14" s="13" t="s">
        <v>82</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8" customFormat="1" ht="42" customHeight="1" thickBot="1" x14ac:dyDescent="0.3">
      <c r="A15" s="92" t="s">
        <v>26</v>
      </c>
      <c r="B15" s="93"/>
      <c r="C15" s="93"/>
      <c r="D15" s="93"/>
      <c r="E15" s="93"/>
      <c r="F15" s="93"/>
      <c r="G15" s="93"/>
      <c r="H15" s="93"/>
      <c r="I15" s="93"/>
      <c r="J15" s="93"/>
      <c r="K15" s="93"/>
      <c r="L15" s="104" t="s">
        <v>27</v>
      </c>
      <c r="M15" s="105"/>
      <c r="N15" s="105"/>
      <c r="O15" s="35">
        <f>SUMIF(G:G,0%,L:L)+SUMIF(G:G,"",L:L)</f>
        <v>0</v>
      </c>
    </row>
    <row r="16" spans="1:15" s="8" customFormat="1" ht="39" customHeight="1" x14ac:dyDescent="0.25">
      <c r="A16" s="76" t="s">
        <v>78</v>
      </c>
      <c r="B16" s="77"/>
      <c r="C16" s="77"/>
      <c r="D16" s="77"/>
      <c r="E16" s="77"/>
      <c r="F16" s="77"/>
      <c r="G16" s="77"/>
      <c r="H16" s="77"/>
      <c r="I16" s="77"/>
      <c r="J16" s="77"/>
      <c r="K16" s="78"/>
      <c r="L16" s="98" t="s">
        <v>28</v>
      </c>
      <c r="M16" s="99"/>
      <c r="N16" s="99"/>
      <c r="O16" s="36">
        <f>SUMIF(G:G,5%,L:L)</f>
        <v>0</v>
      </c>
    </row>
    <row r="17" spans="1:17" s="8" customFormat="1" ht="30" customHeight="1" x14ac:dyDescent="0.25">
      <c r="A17" s="79"/>
      <c r="B17" s="80"/>
      <c r="C17" s="80"/>
      <c r="D17" s="80"/>
      <c r="E17" s="80"/>
      <c r="F17" s="80"/>
      <c r="G17" s="80"/>
      <c r="H17" s="80"/>
      <c r="I17" s="80"/>
      <c r="J17" s="80"/>
      <c r="K17" s="81"/>
      <c r="L17" s="98" t="s">
        <v>29</v>
      </c>
      <c r="M17" s="99"/>
      <c r="N17" s="99"/>
      <c r="O17" s="36">
        <f>SUMIF(G:G,19%,L:L)</f>
        <v>0</v>
      </c>
    </row>
    <row r="18" spans="1:17" s="8" customFormat="1" ht="30" customHeight="1" x14ac:dyDescent="0.25">
      <c r="A18" s="79"/>
      <c r="B18" s="80"/>
      <c r="C18" s="80"/>
      <c r="D18" s="80"/>
      <c r="E18" s="80"/>
      <c r="F18" s="80"/>
      <c r="G18" s="80"/>
      <c r="H18" s="80"/>
      <c r="I18" s="80"/>
      <c r="J18" s="80"/>
      <c r="K18" s="81"/>
      <c r="L18" s="100" t="s">
        <v>22</v>
      </c>
      <c r="M18" s="101"/>
      <c r="N18" s="101"/>
      <c r="O18" s="37">
        <f>SUM(O15:O17)</f>
        <v>0</v>
      </c>
    </row>
    <row r="19" spans="1:17" s="8" customFormat="1" ht="30" customHeight="1" x14ac:dyDescent="0.25">
      <c r="A19" s="79"/>
      <c r="B19" s="80"/>
      <c r="C19" s="80"/>
      <c r="D19" s="80"/>
      <c r="E19" s="80"/>
      <c r="F19" s="80"/>
      <c r="G19" s="80"/>
      <c r="H19" s="80"/>
      <c r="I19" s="80"/>
      <c r="J19" s="80"/>
      <c r="K19" s="81"/>
      <c r="L19" s="102" t="s">
        <v>30</v>
      </c>
      <c r="M19" s="103"/>
      <c r="N19" s="103"/>
      <c r="O19" s="38">
        <f>SUMIF(G:G,5%,M:M)</f>
        <v>0</v>
      </c>
    </row>
    <row r="20" spans="1:17" s="8" customFormat="1" ht="30" customHeight="1" x14ac:dyDescent="0.25">
      <c r="A20" s="79"/>
      <c r="B20" s="80"/>
      <c r="C20" s="80"/>
      <c r="D20" s="80"/>
      <c r="E20" s="80"/>
      <c r="F20" s="80"/>
      <c r="G20" s="80"/>
      <c r="H20" s="80"/>
      <c r="I20" s="80"/>
      <c r="J20" s="80"/>
      <c r="K20" s="81"/>
      <c r="L20" s="102" t="s">
        <v>31</v>
      </c>
      <c r="M20" s="103"/>
      <c r="N20" s="103"/>
      <c r="O20" s="38">
        <f>SUMIF(G:G,19%,M:M)</f>
        <v>0</v>
      </c>
    </row>
    <row r="21" spans="1:17" s="8" customFormat="1" ht="30" customHeight="1" x14ac:dyDescent="0.25">
      <c r="A21" s="79"/>
      <c r="B21" s="80"/>
      <c r="C21" s="80"/>
      <c r="D21" s="80"/>
      <c r="E21" s="80"/>
      <c r="F21" s="80"/>
      <c r="G21" s="80"/>
      <c r="H21" s="80"/>
      <c r="I21" s="80"/>
      <c r="J21" s="80"/>
      <c r="K21" s="81"/>
      <c r="L21" s="100" t="s">
        <v>32</v>
      </c>
      <c r="M21" s="101"/>
      <c r="N21" s="101"/>
      <c r="O21" s="37">
        <f>SUM(O19:O20)</f>
        <v>0</v>
      </c>
    </row>
    <row r="22" spans="1:17" s="8" customFormat="1" ht="30" customHeight="1" x14ac:dyDescent="0.25">
      <c r="A22" s="79"/>
      <c r="B22" s="80"/>
      <c r="C22" s="80"/>
      <c r="D22" s="80"/>
      <c r="E22" s="80"/>
      <c r="F22" s="80"/>
      <c r="G22" s="80"/>
      <c r="H22" s="80"/>
      <c r="I22" s="80"/>
      <c r="J22" s="80"/>
      <c r="K22" s="81"/>
      <c r="L22" s="98" t="s">
        <v>33</v>
      </c>
      <c r="M22" s="99"/>
      <c r="N22" s="99"/>
      <c r="O22" s="36">
        <f>SUMIF(I:I,8%,N:N)</f>
        <v>0</v>
      </c>
    </row>
    <row r="23" spans="1:17" s="8" customFormat="1" ht="37.5" customHeight="1" x14ac:dyDescent="0.25">
      <c r="A23" s="79"/>
      <c r="B23" s="80"/>
      <c r="C23" s="80"/>
      <c r="D23" s="80"/>
      <c r="E23" s="80"/>
      <c r="F23" s="80"/>
      <c r="G23" s="80"/>
      <c r="H23" s="80"/>
      <c r="I23" s="80"/>
      <c r="J23" s="80"/>
      <c r="K23" s="81"/>
      <c r="L23" s="96" t="s">
        <v>34</v>
      </c>
      <c r="M23" s="97"/>
      <c r="N23" s="97"/>
      <c r="O23" s="37">
        <f>SUM(O22)</f>
        <v>0</v>
      </c>
    </row>
    <row r="24" spans="1:17" s="8" customFormat="1" ht="32.25" customHeight="1" thickBot="1" x14ac:dyDescent="0.3">
      <c r="A24" s="82"/>
      <c r="B24" s="83"/>
      <c r="C24" s="83"/>
      <c r="D24" s="83"/>
      <c r="E24" s="83"/>
      <c r="F24" s="83"/>
      <c r="G24" s="83"/>
      <c r="H24" s="83"/>
      <c r="I24" s="83"/>
      <c r="J24" s="83"/>
      <c r="K24" s="84"/>
      <c r="L24" s="94" t="s">
        <v>35</v>
      </c>
      <c r="M24" s="95"/>
      <c r="N24" s="95"/>
      <c r="O24" s="39">
        <f>+O18+O21+O23</f>
        <v>0</v>
      </c>
    </row>
    <row r="26" spans="1:17" ht="50.1" customHeight="1" thickBot="1" x14ac:dyDescent="0.3">
      <c r="B26" s="85"/>
      <c r="C26" s="85"/>
    </row>
    <row r="27" spans="1:17" x14ac:dyDescent="0.25">
      <c r="B27" s="63" t="s">
        <v>36</v>
      </c>
      <c r="C27" s="63"/>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0"/>
      <c r="Q32" s="40"/>
    </row>
    <row r="33" spans="1:17" x14ac:dyDescent="0.25">
      <c r="A33" s="60" t="s">
        <v>40</v>
      </c>
      <c r="B33" s="60"/>
      <c r="C33" s="60"/>
      <c r="D33" s="60"/>
      <c r="E33" s="60"/>
      <c r="F33" s="60"/>
      <c r="G33" s="60"/>
      <c r="H33" s="60"/>
      <c r="I33" s="60"/>
      <c r="J33" s="60"/>
      <c r="K33" s="60"/>
      <c r="L33" s="60"/>
      <c r="M33" s="60"/>
      <c r="N33" s="60"/>
      <c r="O33" s="60"/>
      <c r="P33" s="4"/>
      <c r="Q33" s="4"/>
    </row>
    <row r="34" spans="1:17" x14ac:dyDescent="0.25">
      <c r="A34" s="60" t="s">
        <v>41</v>
      </c>
      <c r="B34" s="60"/>
      <c r="C34" s="60"/>
      <c r="D34" s="60"/>
      <c r="E34" s="60"/>
      <c r="F34" s="60"/>
      <c r="G34" s="60"/>
      <c r="H34" s="60"/>
      <c r="I34" s="60"/>
      <c r="J34" s="60"/>
      <c r="K34" s="60"/>
      <c r="L34" s="60"/>
      <c r="M34" s="60"/>
      <c r="N34" s="60"/>
      <c r="O34" s="60"/>
      <c r="P34" s="4"/>
      <c r="Q34" s="4"/>
    </row>
    <row r="35" spans="1:17" x14ac:dyDescent="0.25">
      <c r="K35" s="2"/>
      <c r="L35" s="2"/>
      <c r="M35" s="2"/>
      <c r="N35" s="2"/>
    </row>
    <row r="77" spans="11:15" s="2" customFormat="1" x14ac:dyDescent="0.25">
      <c r="K77" s="3"/>
      <c r="L77" s="3"/>
      <c r="M77" s="3"/>
      <c r="N77" s="3"/>
      <c r="O77" s="3"/>
    </row>
    <row r="78" spans="11:15" s="2" customFormat="1" x14ac:dyDescent="0.25">
      <c r="K78" s="3"/>
      <c r="L78" s="3"/>
      <c r="M78" s="3"/>
      <c r="N78" s="3"/>
      <c r="O78" s="3"/>
    </row>
    <row r="79" spans="11:15" s="2" customFormat="1" x14ac:dyDescent="0.25">
      <c r="K79" s="3"/>
      <c r="L79" s="3"/>
      <c r="M79" s="3"/>
      <c r="N79" s="3"/>
      <c r="O79" s="3"/>
    </row>
    <row r="80" spans="11:15" s="2" customFormat="1" x14ac:dyDescent="0.25">
      <c r="K80" s="3"/>
      <c r="L80" s="3"/>
      <c r="M80" s="3"/>
      <c r="N80" s="3"/>
      <c r="O80" s="3"/>
    </row>
  </sheetData>
  <sheetProtection algorithmName="SHA-512" hashValue="9tX/uqwvfsCEPMVR+t+JowJZjb7koaidEJiCBzcd/tFuQTyxCvXuBQfVs1/HnuL2ihR7i7JTO2+L3mthq5+pBg==" saltValue="dOrUoKJbHTmivFjNKYKfW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5"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Laura Sofia Gonzalez Hernandez</cp:lastModifiedBy>
  <cp:revision/>
  <cp:lastPrinted>2024-07-22T22:04:40Z</cp:lastPrinted>
  <dcterms:created xsi:type="dcterms:W3CDTF">2017-04-28T13:22:52Z</dcterms:created>
  <dcterms:modified xsi:type="dcterms:W3CDTF">2024-10-30T16:23:16Z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