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25- ELECT UAA LAB\2. PUBLICACION\"/>
    </mc:Choice>
  </mc:AlternateContent>
  <bookViews>
    <workbookView xWindow="0" yWindow="0" windowWidth="11490" windowHeight="10395" tabRatio="876"/>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7" l="1"/>
  <c r="O3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15" i="7"/>
  <c r="J15" i="7"/>
  <c r="L15" i="7"/>
  <c r="M15" i="7" s="1"/>
  <c r="O28" i="7"/>
  <c r="O27" i="7"/>
  <c r="L14" i="7"/>
  <c r="M14" i="7" s="1"/>
  <c r="J14" i="7"/>
  <c r="H14" i="7"/>
  <c r="M21" i="7" l="1"/>
  <c r="M22" i="7"/>
  <c r="O22" i="7" s="1"/>
  <c r="K21" i="7"/>
  <c r="K19" i="7"/>
  <c r="N18" i="7"/>
  <c r="O18" i="7" s="1"/>
  <c r="K24" i="7"/>
  <c r="N17" i="7"/>
  <c r="O17" i="7" s="1"/>
  <c r="K25" i="7"/>
  <c r="K20" i="7"/>
  <c r="K23" i="7"/>
  <c r="O21" i="7"/>
  <c r="M23" i="7"/>
  <c r="O23" i="7" s="1"/>
  <c r="K18" i="7"/>
  <c r="N25" i="7"/>
  <c r="O25" i="7" s="1"/>
  <c r="K17" i="7"/>
  <c r="K15" i="7"/>
  <c r="K22" i="7"/>
  <c r="K16" i="7"/>
  <c r="N20" i="7"/>
  <c r="O20" i="7" s="1"/>
  <c r="N16" i="7"/>
  <c r="O16" i="7" s="1"/>
  <c r="N19" i="7"/>
  <c r="O19" i="7" s="1"/>
  <c r="N24" i="7"/>
  <c r="O24" i="7" s="1"/>
  <c r="N15" i="7"/>
  <c r="O15" i="7" s="1"/>
  <c r="O26" i="7"/>
  <c r="O29" i="7" s="1"/>
  <c r="K14" i="7"/>
  <c r="O32" i="7"/>
  <c r="O33" i="7"/>
  <c r="O34" i="7" s="1"/>
  <c r="N14" i="7"/>
  <c r="O14" i="7" s="1"/>
  <c r="O35" i="7" l="1"/>
</calcChain>
</file>

<file path=xl/sharedStrings.xml><?xml version="1.0" encoding="utf-8"?>
<sst xmlns="http://schemas.openxmlformats.org/spreadsheetml/2006/main" count="108" uniqueCount="93">
  <si>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</si>
  <si>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</si>
  <si>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</si>
  <si>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</si>
  <si>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</si>
  <si>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</si>
  <si>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</si>
  <si>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</si>
  <si>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</si>
  <si>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</si>
  <si>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</si>
  <si>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</si>
  <si>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</si>
  <si>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</si>
  <si>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</si>
  <si>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</si>
  <si>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</si>
  <si>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</si>
  <si>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</si>
  <si>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</si>
  <si>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</si>
  <si>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</si>
  <si>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</si>
  <si>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</si>
  <si>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</si>
  <si>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</si>
  <si>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</si>
  <si>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</si>
  <si>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</si>
  <si>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</si>
  <si>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</si>
  <si>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</si>
  <si>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</si>
  <si>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</si>
  <si>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</si>
  <si>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</si>
  <si>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</si>
  <si>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</si>
  <si>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</si>
  <si>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</si>
  <si>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</si>
  <si>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</si>
  <si>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</si>
  <si>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</si>
  <si>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</si>
  <si>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</si>
  <si>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</si>
  <si>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</si>
  <si>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</si>
  <si>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</si>
  <si>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</si>
  <si>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</si>
  <si>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</si>
  <si>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</si>
  <si>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</si>
  <si>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</si>
  <si>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</si>
  <si>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</si>
  <si>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</si>
  <si>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</si>
  <si>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</si>
  <si>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</si>
  <si>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</si>
  <si>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</si>
  <si>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</si>
  <si>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</si>
  <si>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</si>
  <si>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</si>
  <si>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</si>
  <si>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</si>
  <si>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</si>
  <si>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</si>
  <si>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</si>
  <si>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</si>
  <si>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</si>
  <si>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</si>
  <si>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</si>
  <si>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</si>
  <si>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</si>
  <si>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</si>
  <si>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</si>
  <si>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Fuente de alimentación regulable
Voltaje de salida: 0 a 32V
-Corriente de salida: 0 a 6A
-Potencia de salida max: 192W
-Regulación de carga: Tension: &lt; 0.1% + 5mV
-Corriente: &lt; 0.2% + 3mA
-Precisión:
Voltaje: &lt; 0.1% + 5mV
Corriente: &lt; 0.2% + 3mA
-Ondulación y ruido Mayor o igual a 10mV
-Resolución de regulación de salida: 10 mV, 1 mA (típico)
-Fiabilidad MTBF(e): &gt;2000hrs</t>
  </si>
  <si>
    <t>MULTÍMETRO DIGITAL DE MARCA RECONOCIDA con
capacidad para medir tensión máxima de hasta 1000V en
corriente continua: Voltaje DC: 1000V
Voltaje AC: 750V
Frecuencia de voltaje AC: 10Hz
Corriente DC: 20 A
Corriente AC: 20 A
Resistencia: 600 Ohmnios - 60 Mega Ohmnios
Capacitancia: 600uF - 100 mF
Frecuencia: 10Hz
Temperatura: -40°C - 1000°C</t>
  </si>
  <si>
    <t>Osciloscopio Digital: 50MHz Ancho de banda
2 Canales
Pantalla 64k a todo color LCD 320 X 240
Tiempo de subida 7 ns
Sensibilidad vertical 1mV 20V/div
Longitud del registro(Max) 2 x 512k
Frecuencia de muestreo: tiempo de 500ms Real / s
Exploración de base de tiempo 5ns 50s/div
Tipo de disparador: Edge, pulso, video y Suplente
Mediciones automáticas de forma de onda: 28
Puertos Estándar: El dispositivo USB, Host USB, PASA / FALLA</t>
  </si>
  <si>
    <t>Protoboard con 840 puntos</t>
  </si>
  <si>
    <t>ESTACIÓN DE CARGA- CARGADOR MÚLTIPLE USB CON 30
P'UERTOS</t>
  </si>
  <si>
    <t>CARGADOR DE BATERIAS AA - INCLUYE BATERIAS (X 4
SECCIONES)</t>
  </si>
  <si>
    <t>CARGADOR DE BATERIAS AAA - INCLUYE BATERIAS (X 4
SECCIONES)</t>
  </si>
  <si>
    <t>CARGADOR DE BATERIAS 9V - INCLUYE BATERIAS (X 4
SECCIONES)</t>
  </si>
  <si>
    <t>CARGADOR DE BATERIAS EQUIPO DE LABORATORIO REF.
4H-AA1500 - INCLUYE BATERIAS</t>
  </si>
  <si>
    <t>CARGADOR DE BATERIAS LIR2032 - INCLUYE BATERIAS</t>
  </si>
  <si>
    <t>PILAS PARA CAMARA CANON M50 M2 REF LPE12</t>
  </si>
  <si>
    <t>Resorte Helicoidal Para Laboratorio y longitud flexible entre 10-
20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</si>
</sst>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tabSelected="1" view="pageBreakPreview" zoomScale="70" zoomScaleNormal="70" zoomScaleSheetLayoutView="70"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57"/>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4" t="s">
        <v>5</v>
      </c>
    </row>
    <row r="8" spans="1:15" ht="9.9499999999999993" customHeight="1" x14ac:dyDescent="0.25">
      <c r="A8" s="5"/>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6"/>
      <c r="E10" s="7"/>
      <c r="F10" s="7"/>
      <c r="M10" s="7"/>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6"/>
      <c r="D12" s="17"/>
      <c r="E12" s="19"/>
      <c r="F12" s="19"/>
      <c r="G12" s="19"/>
      <c r="H12" s="17"/>
      <c r="I12" s="20"/>
      <c r="J12" s="58"/>
      <c r="K12" s="58"/>
      <c r="L12" s="58"/>
      <c r="N12" s="21"/>
      <c r="O12" s="21"/>
    </row>
    <row r="13" spans="1:15" s="8"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8" customFormat="1" ht="178.5" customHeight="1" x14ac:dyDescent="0.25">
      <c r="A14" s="26">
        <v>1</v>
      </c>
      <c r="B14" s="127" t="s">
        <v>81</v>
      </c>
      <c r="C14" s="12"/>
      <c r="D14" s="9"/>
      <c r="E14" s="13"/>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8" customFormat="1" ht="164.25" customHeight="1" x14ac:dyDescent="0.25">
      <c r="A15" s="26">
        <v>2</v>
      </c>
      <c r="B15" s="127" t="s">
        <v>82</v>
      </c>
      <c r="C15" s="12"/>
      <c r="D15" s="9"/>
      <c r="E15" s="13"/>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8" customFormat="1" ht="154.5" customHeight="1" x14ac:dyDescent="0.25">
      <c r="A16" s="26">
        <v>3</v>
      </c>
      <c r="B16" s="127" t="s">
        <v>83</v>
      </c>
      <c r="C16" s="12"/>
      <c r="D16" s="9"/>
      <c r="E16" s="13"/>
      <c r="F16" s="14"/>
      <c r="G16" s="11"/>
      <c r="H16" s="1">
        <f t="shared" ref="H16:H25" si="13">+ROUND(F16*G16,0)</f>
        <v>0</v>
      </c>
      <c r="I16" s="11"/>
      <c r="J16" s="1">
        <f t="shared" ref="J16:J25" si="14">ROUND(F16*I16,0)</f>
        <v>0</v>
      </c>
      <c r="K16" s="1">
        <f t="shared" ref="K16:K25" si="15">ROUND(F16+H16+J16,0)</f>
        <v>0</v>
      </c>
      <c r="L16" s="1">
        <f t="shared" ref="L16:L25" si="16">ROUND(F16*D16,0)</f>
        <v>0</v>
      </c>
      <c r="M16" s="1">
        <f t="shared" ref="M16:M25" si="17">ROUND(L16*G16,0)</f>
        <v>0</v>
      </c>
      <c r="N16" s="1">
        <f t="shared" ref="N16:N25" si="18">ROUND(L16*I16,0)</f>
        <v>0</v>
      </c>
      <c r="O16" s="27">
        <f t="shared" ref="O16:O25" si="19">ROUND(L16+N16+M16,0)</f>
        <v>0</v>
      </c>
    </row>
    <row r="17" spans="1:15" s="8" customFormat="1" ht="51" customHeight="1" x14ac:dyDescent="0.25">
      <c r="A17" s="26">
        <v>4</v>
      </c>
      <c r="B17" s="127" t="s">
        <v>84</v>
      </c>
      <c r="C17" s="12"/>
      <c r="D17" s="9"/>
      <c r="E17" s="13"/>
      <c r="F17" s="14"/>
      <c r="G17" s="11"/>
      <c r="H17" s="1">
        <f t="shared" si="13"/>
        <v>0</v>
      </c>
      <c r="I17" s="11"/>
      <c r="J17" s="1">
        <f t="shared" si="14"/>
        <v>0</v>
      </c>
      <c r="K17" s="1">
        <f t="shared" si="15"/>
        <v>0</v>
      </c>
      <c r="L17" s="1">
        <f t="shared" si="16"/>
        <v>0</v>
      </c>
      <c r="M17" s="1">
        <f t="shared" si="17"/>
        <v>0</v>
      </c>
      <c r="N17" s="1">
        <f t="shared" si="18"/>
        <v>0</v>
      </c>
      <c r="O17" s="27">
        <f t="shared" si="19"/>
        <v>0</v>
      </c>
    </row>
    <row r="18" spans="1:15" s="8" customFormat="1" ht="51" customHeight="1" x14ac:dyDescent="0.25">
      <c r="A18" s="26">
        <v>5</v>
      </c>
      <c r="B18" s="127" t="s">
        <v>85</v>
      </c>
      <c r="C18" s="12"/>
      <c r="D18" s="9"/>
      <c r="E18" s="13"/>
      <c r="F18" s="14"/>
      <c r="G18" s="11"/>
      <c r="H18" s="1">
        <f t="shared" si="13"/>
        <v>0</v>
      </c>
      <c r="I18" s="11"/>
      <c r="J18" s="1">
        <f t="shared" si="14"/>
        <v>0</v>
      </c>
      <c r="K18" s="1">
        <f t="shared" si="15"/>
        <v>0</v>
      </c>
      <c r="L18" s="1">
        <f t="shared" si="16"/>
        <v>0</v>
      </c>
      <c r="M18" s="1">
        <f t="shared" si="17"/>
        <v>0</v>
      </c>
      <c r="N18" s="1">
        <f t="shared" si="18"/>
        <v>0</v>
      </c>
      <c r="O18" s="27">
        <f t="shared" si="19"/>
        <v>0</v>
      </c>
    </row>
    <row r="19" spans="1:15" s="8" customFormat="1" ht="51" customHeight="1" x14ac:dyDescent="0.25">
      <c r="A19" s="26">
        <v>6</v>
      </c>
      <c r="B19" s="127" t="s">
        <v>86</v>
      </c>
      <c r="C19" s="12"/>
      <c r="D19" s="9"/>
      <c r="E19" s="13"/>
      <c r="F19" s="14"/>
      <c r="G19" s="11"/>
      <c r="H19" s="1">
        <f t="shared" si="13"/>
        <v>0</v>
      </c>
      <c r="I19" s="11"/>
      <c r="J19" s="1">
        <f t="shared" si="14"/>
        <v>0</v>
      </c>
      <c r="K19" s="1">
        <f t="shared" si="15"/>
        <v>0</v>
      </c>
      <c r="L19" s="1">
        <f t="shared" si="16"/>
        <v>0</v>
      </c>
      <c r="M19" s="1">
        <f t="shared" si="17"/>
        <v>0</v>
      </c>
      <c r="N19" s="1">
        <f t="shared" si="18"/>
        <v>0</v>
      </c>
      <c r="O19" s="27">
        <f t="shared" si="19"/>
        <v>0</v>
      </c>
    </row>
    <row r="20" spans="1:15" s="8" customFormat="1" ht="51" customHeight="1" x14ac:dyDescent="0.25">
      <c r="A20" s="26">
        <v>7</v>
      </c>
      <c r="B20" s="127" t="s">
        <v>87</v>
      </c>
      <c r="C20" s="12"/>
      <c r="D20" s="9"/>
      <c r="E20" s="13"/>
      <c r="F20" s="14"/>
      <c r="G20" s="11"/>
      <c r="H20" s="1">
        <f t="shared" si="13"/>
        <v>0</v>
      </c>
      <c r="I20" s="11"/>
      <c r="J20" s="1">
        <f t="shared" si="14"/>
        <v>0</v>
      </c>
      <c r="K20" s="1">
        <f t="shared" si="15"/>
        <v>0</v>
      </c>
      <c r="L20" s="1">
        <f t="shared" si="16"/>
        <v>0</v>
      </c>
      <c r="M20" s="1">
        <f t="shared" si="17"/>
        <v>0</v>
      </c>
      <c r="N20" s="1">
        <f t="shared" si="18"/>
        <v>0</v>
      </c>
      <c r="O20" s="27">
        <f t="shared" si="19"/>
        <v>0</v>
      </c>
    </row>
    <row r="21" spans="1:15" s="8" customFormat="1" ht="51" customHeight="1" x14ac:dyDescent="0.25">
      <c r="A21" s="26">
        <v>8</v>
      </c>
      <c r="B21" s="127" t="s">
        <v>88</v>
      </c>
      <c r="C21" s="12"/>
      <c r="D21" s="9"/>
      <c r="E21" s="13"/>
      <c r="F21" s="14"/>
      <c r="G21" s="11"/>
      <c r="H21" s="1">
        <f t="shared" si="13"/>
        <v>0</v>
      </c>
      <c r="I21" s="11"/>
      <c r="J21" s="1">
        <f t="shared" si="14"/>
        <v>0</v>
      </c>
      <c r="K21" s="1">
        <f t="shared" si="15"/>
        <v>0</v>
      </c>
      <c r="L21" s="1">
        <f t="shared" si="16"/>
        <v>0</v>
      </c>
      <c r="M21" s="1">
        <f t="shared" si="17"/>
        <v>0</v>
      </c>
      <c r="N21" s="1">
        <f t="shared" si="18"/>
        <v>0</v>
      </c>
      <c r="O21" s="27">
        <f t="shared" si="19"/>
        <v>0</v>
      </c>
    </row>
    <row r="22" spans="1:15" s="8" customFormat="1" ht="51" customHeight="1" x14ac:dyDescent="0.25">
      <c r="A22" s="26">
        <v>9</v>
      </c>
      <c r="B22" s="127" t="s">
        <v>89</v>
      </c>
      <c r="C22" s="12"/>
      <c r="D22" s="9"/>
      <c r="E22" s="13"/>
      <c r="F22" s="14"/>
      <c r="G22" s="11"/>
      <c r="H22" s="1">
        <f t="shared" si="13"/>
        <v>0</v>
      </c>
      <c r="I22" s="11"/>
      <c r="J22" s="1">
        <f t="shared" si="14"/>
        <v>0</v>
      </c>
      <c r="K22" s="1">
        <f t="shared" si="15"/>
        <v>0</v>
      </c>
      <c r="L22" s="1">
        <f t="shared" si="16"/>
        <v>0</v>
      </c>
      <c r="M22" s="1">
        <f t="shared" si="17"/>
        <v>0</v>
      </c>
      <c r="N22" s="1">
        <f t="shared" si="18"/>
        <v>0</v>
      </c>
      <c r="O22" s="27">
        <f t="shared" si="19"/>
        <v>0</v>
      </c>
    </row>
    <row r="23" spans="1:15" s="8" customFormat="1" ht="51" customHeight="1" x14ac:dyDescent="0.25">
      <c r="A23" s="26">
        <v>10</v>
      </c>
      <c r="B23" s="127" t="s">
        <v>90</v>
      </c>
      <c r="C23" s="12"/>
      <c r="D23" s="9"/>
      <c r="E23" s="13"/>
      <c r="F23" s="14"/>
      <c r="G23" s="11"/>
      <c r="H23" s="1">
        <f t="shared" si="13"/>
        <v>0</v>
      </c>
      <c r="I23" s="11"/>
      <c r="J23" s="1">
        <f t="shared" si="14"/>
        <v>0</v>
      </c>
      <c r="K23" s="1">
        <f t="shared" si="15"/>
        <v>0</v>
      </c>
      <c r="L23" s="1">
        <f t="shared" si="16"/>
        <v>0</v>
      </c>
      <c r="M23" s="1">
        <f t="shared" si="17"/>
        <v>0</v>
      </c>
      <c r="N23" s="1">
        <f t="shared" si="18"/>
        <v>0</v>
      </c>
      <c r="O23" s="27">
        <f t="shared" si="19"/>
        <v>0</v>
      </c>
    </row>
    <row r="24" spans="1:15" s="8" customFormat="1" ht="51" customHeight="1" x14ac:dyDescent="0.25">
      <c r="A24" s="26">
        <v>11</v>
      </c>
      <c r="B24" s="127" t="s">
        <v>91</v>
      </c>
      <c r="C24" s="12"/>
      <c r="D24" s="9"/>
      <c r="E24" s="13"/>
      <c r="F24" s="14"/>
      <c r="G24" s="11"/>
      <c r="H24" s="1">
        <f t="shared" si="13"/>
        <v>0</v>
      </c>
      <c r="I24" s="11"/>
      <c r="J24" s="1">
        <f t="shared" si="14"/>
        <v>0</v>
      </c>
      <c r="K24" s="1">
        <f t="shared" si="15"/>
        <v>0</v>
      </c>
      <c r="L24" s="1">
        <f t="shared" si="16"/>
        <v>0</v>
      </c>
      <c r="M24" s="1">
        <f t="shared" si="17"/>
        <v>0</v>
      </c>
      <c r="N24" s="1">
        <f t="shared" si="18"/>
        <v>0</v>
      </c>
      <c r="O24" s="27">
        <f t="shared" si="19"/>
        <v>0</v>
      </c>
    </row>
    <row r="25" spans="1:15" s="8" customFormat="1" ht="51" customHeight="1" thickBot="1" x14ac:dyDescent="0.3">
      <c r="A25" s="26">
        <v>12</v>
      </c>
      <c r="B25" s="127" t="s">
        <v>92</v>
      </c>
      <c r="C25" s="12"/>
      <c r="D25" s="9"/>
      <c r="E25" s="13"/>
      <c r="F25" s="14"/>
      <c r="G25" s="11"/>
      <c r="H25" s="1">
        <f t="shared" si="13"/>
        <v>0</v>
      </c>
      <c r="I25" s="11"/>
      <c r="J25" s="1">
        <f t="shared" si="14"/>
        <v>0</v>
      </c>
      <c r="K25" s="1">
        <f t="shared" si="15"/>
        <v>0</v>
      </c>
      <c r="L25" s="1">
        <f t="shared" si="16"/>
        <v>0</v>
      </c>
      <c r="M25" s="1">
        <f t="shared" si="17"/>
        <v>0</v>
      </c>
      <c r="N25" s="1">
        <f t="shared" si="18"/>
        <v>0</v>
      </c>
      <c r="O25" s="27">
        <f t="shared" si="19"/>
        <v>0</v>
      </c>
    </row>
    <row r="26" spans="1:15" s="8" customFormat="1" ht="42" customHeight="1" thickBot="1" x14ac:dyDescent="0.3">
      <c r="A26" s="92" t="s">
        <v>26</v>
      </c>
      <c r="B26" s="93"/>
      <c r="C26" s="93"/>
      <c r="D26" s="93"/>
      <c r="E26" s="93"/>
      <c r="F26" s="93"/>
      <c r="G26" s="93"/>
      <c r="H26" s="93"/>
      <c r="I26" s="93"/>
      <c r="J26" s="93"/>
      <c r="K26" s="93"/>
      <c r="L26" s="65" t="s">
        <v>27</v>
      </c>
      <c r="M26" s="66"/>
      <c r="N26" s="66"/>
      <c r="O26" s="35">
        <f>SUMIF(G:G,0%,L:L)+SUMIF(G:G,"",L:L)</f>
        <v>0</v>
      </c>
    </row>
    <row r="27" spans="1:15" s="8" customFormat="1" ht="39" customHeight="1" x14ac:dyDescent="0.25">
      <c r="A27" s="71" t="s">
        <v>78</v>
      </c>
      <c r="B27" s="72"/>
      <c r="C27" s="72"/>
      <c r="D27" s="72"/>
      <c r="E27" s="72"/>
      <c r="F27" s="72"/>
      <c r="G27" s="72"/>
      <c r="H27" s="72"/>
      <c r="I27" s="72"/>
      <c r="J27" s="72"/>
      <c r="K27" s="73"/>
      <c r="L27" s="63" t="s">
        <v>28</v>
      </c>
      <c r="M27" s="64"/>
      <c r="N27" s="64"/>
      <c r="O27" s="36">
        <f>SUMIF(G:G,5%,L:L)</f>
        <v>0</v>
      </c>
    </row>
    <row r="28" spans="1:15" s="8" customFormat="1" ht="30" customHeight="1" x14ac:dyDescent="0.25">
      <c r="A28" s="74"/>
      <c r="B28" s="75"/>
      <c r="C28" s="75"/>
      <c r="D28" s="75"/>
      <c r="E28" s="75"/>
      <c r="F28" s="75"/>
      <c r="G28" s="75"/>
      <c r="H28" s="75"/>
      <c r="I28" s="75"/>
      <c r="J28" s="75"/>
      <c r="K28" s="76"/>
      <c r="L28" s="63" t="s">
        <v>29</v>
      </c>
      <c r="M28" s="64"/>
      <c r="N28" s="64"/>
      <c r="O28" s="36">
        <f>SUMIF(G:G,19%,L:L)</f>
        <v>0</v>
      </c>
    </row>
    <row r="29" spans="1:15" s="8" customFormat="1" ht="30" customHeight="1" x14ac:dyDescent="0.25">
      <c r="A29" s="74"/>
      <c r="B29" s="75"/>
      <c r="C29" s="75"/>
      <c r="D29" s="75"/>
      <c r="E29" s="75"/>
      <c r="F29" s="75"/>
      <c r="G29" s="75"/>
      <c r="H29" s="75"/>
      <c r="I29" s="75"/>
      <c r="J29" s="75"/>
      <c r="K29" s="76"/>
      <c r="L29" s="61" t="s">
        <v>22</v>
      </c>
      <c r="M29" s="62"/>
      <c r="N29" s="62"/>
      <c r="O29" s="37">
        <f>SUM(O26:O28)</f>
        <v>0</v>
      </c>
    </row>
    <row r="30" spans="1:15" s="8" customFormat="1" ht="30" customHeight="1" x14ac:dyDescent="0.25">
      <c r="A30" s="74"/>
      <c r="B30" s="75"/>
      <c r="C30" s="75"/>
      <c r="D30" s="75"/>
      <c r="E30" s="75"/>
      <c r="F30" s="75"/>
      <c r="G30" s="75"/>
      <c r="H30" s="75"/>
      <c r="I30" s="75"/>
      <c r="J30" s="75"/>
      <c r="K30" s="76"/>
      <c r="L30" s="59" t="s">
        <v>30</v>
      </c>
      <c r="M30" s="60"/>
      <c r="N30" s="60"/>
      <c r="O30" s="38">
        <f>SUMIF(G:G,5%,M:M)</f>
        <v>0</v>
      </c>
    </row>
    <row r="31" spans="1:15" s="8" customFormat="1" ht="30" customHeight="1" x14ac:dyDescent="0.25">
      <c r="A31" s="74"/>
      <c r="B31" s="75"/>
      <c r="C31" s="75"/>
      <c r="D31" s="75"/>
      <c r="E31" s="75"/>
      <c r="F31" s="75"/>
      <c r="G31" s="75"/>
      <c r="H31" s="75"/>
      <c r="I31" s="75"/>
      <c r="J31" s="75"/>
      <c r="K31" s="76"/>
      <c r="L31" s="59" t="s">
        <v>31</v>
      </c>
      <c r="M31" s="60"/>
      <c r="N31" s="60"/>
      <c r="O31" s="38">
        <f>SUMIF(G:G,19%,M:M)</f>
        <v>0</v>
      </c>
    </row>
    <row r="32" spans="1:15" s="8" customFormat="1" ht="30" customHeight="1" x14ac:dyDescent="0.25">
      <c r="A32" s="74"/>
      <c r="B32" s="75"/>
      <c r="C32" s="75"/>
      <c r="D32" s="75"/>
      <c r="E32" s="75"/>
      <c r="F32" s="75"/>
      <c r="G32" s="75"/>
      <c r="H32" s="75"/>
      <c r="I32" s="75"/>
      <c r="J32" s="75"/>
      <c r="K32" s="76"/>
      <c r="L32" s="61" t="s">
        <v>32</v>
      </c>
      <c r="M32" s="62"/>
      <c r="N32" s="62"/>
      <c r="O32" s="37">
        <f>SUM(O30:O31)</f>
        <v>0</v>
      </c>
    </row>
    <row r="33" spans="1:17" s="8" customFormat="1" ht="30" customHeight="1" x14ac:dyDescent="0.25">
      <c r="A33" s="74"/>
      <c r="B33" s="75"/>
      <c r="C33" s="75"/>
      <c r="D33" s="75"/>
      <c r="E33" s="75"/>
      <c r="F33" s="75"/>
      <c r="G33" s="75"/>
      <c r="H33" s="75"/>
      <c r="I33" s="75"/>
      <c r="J33" s="75"/>
      <c r="K33" s="76"/>
      <c r="L33" s="63" t="s">
        <v>33</v>
      </c>
      <c r="M33" s="64"/>
      <c r="N33" s="64"/>
      <c r="O33" s="36">
        <f>SUMIF(I:I,8%,N:N)</f>
        <v>0</v>
      </c>
    </row>
    <row r="34" spans="1:17" s="8" customFormat="1" ht="37.5" customHeight="1" x14ac:dyDescent="0.25">
      <c r="A34" s="74"/>
      <c r="B34" s="75"/>
      <c r="C34" s="75"/>
      <c r="D34" s="75"/>
      <c r="E34" s="75"/>
      <c r="F34" s="75"/>
      <c r="G34" s="75"/>
      <c r="H34" s="75"/>
      <c r="I34" s="75"/>
      <c r="J34" s="75"/>
      <c r="K34" s="76"/>
      <c r="L34" s="69" t="s">
        <v>34</v>
      </c>
      <c r="M34" s="70"/>
      <c r="N34" s="70"/>
      <c r="O34" s="37">
        <f>SUM(O33)</f>
        <v>0</v>
      </c>
    </row>
    <row r="35" spans="1:17" s="8" customFormat="1" ht="32.25" customHeight="1" thickBot="1" x14ac:dyDescent="0.3">
      <c r="A35" s="77"/>
      <c r="B35" s="78"/>
      <c r="C35" s="78"/>
      <c r="D35" s="78"/>
      <c r="E35" s="78"/>
      <c r="F35" s="78"/>
      <c r="G35" s="78"/>
      <c r="H35" s="78"/>
      <c r="I35" s="78"/>
      <c r="J35" s="78"/>
      <c r="K35" s="79"/>
      <c r="L35" s="67" t="s">
        <v>35</v>
      </c>
      <c r="M35" s="68"/>
      <c r="N35" s="68"/>
      <c r="O35" s="39">
        <f>+O29+O32+O34</f>
        <v>0</v>
      </c>
    </row>
    <row r="37" spans="1:17" ht="50.1" customHeight="1" thickBot="1" x14ac:dyDescent="0.3">
      <c r="B37" s="83"/>
      <c r="C37" s="83"/>
    </row>
    <row r="38" spans="1:17" x14ac:dyDescent="0.25">
      <c r="B38" s="104" t="s">
        <v>36</v>
      </c>
      <c r="C38" s="104"/>
    </row>
    <row r="39" spans="1:17" ht="15" customHeight="1" x14ac:dyDescent="0.25">
      <c r="M39" s="41"/>
      <c r="N39" s="42"/>
      <c r="O39" s="43"/>
    </row>
    <row r="40" spans="1:17" ht="15.75" customHeight="1" x14ac:dyDescent="0.25">
      <c r="M40" s="41"/>
      <c r="N40" s="42"/>
      <c r="O40" s="43"/>
    </row>
    <row r="41" spans="1:17" ht="15" customHeight="1" x14ac:dyDescent="0.25">
      <c r="A41" s="10" t="s">
        <v>37</v>
      </c>
      <c r="M41" s="41"/>
      <c r="N41" s="42"/>
      <c r="O41" s="43"/>
    </row>
    <row r="42" spans="1:17" x14ac:dyDescent="0.25">
      <c r="A42" s="103" t="s">
        <v>38</v>
      </c>
      <c r="B42" s="103"/>
      <c r="C42" s="103"/>
      <c r="D42" s="103"/>
      <c r="E42" s="103"/>
      <c r="F42" s="103"/>
      <c r="G42" s="103"/>
      <c r="H42" s="103"/>
      <c r="I42" s="103"/>
      <c r="J42" s="103"/>
      <c r="K42" s="103"/>
      <c r="L42" s="103"/>
      <c r="M42" s="103"/>
      <c r="N42" s="103"/>
      <c r="O42" s="103"/>
      <c r="P42" s="2"/>
      <c r="Q42" s="2"/>
    </row>
    <row r="43" spans="1:17" ht="15" customHeight="1" x14ac:dyDescent="0.25">
      <c r="A43" s="102" t="s">
        <v>39</v>
      </c>
      <c r="B43" s="102"/>
      <c r="C43" s="102"/>
      <c r="D43" s="102"/>
      <c r="E43" s="102"/>
      <c r="F43" s="102"/>
      <c r="G43" s="102"/>
      <c r="H43" s="102"/>
      <c r="I43" s="102"/>
      <c r="J43" s="102"/>
      <c r="K43" s="102"/>
      <c r="L43" s="102"/>
      <c r="M43" s="102"/>
      <c r="N43" s="102"/>
      <c r="O43" s="102"/>
      <c r="P43" s="40"/>
      <c r="Q43" s="40"/>
    </row>
    <row r="44" spans="1:17" x14ac:dyDescent="0.25">
      <c r="A44" s="101" t="s">
        <v>40</v>
      </c>
      <c r="B44" s="101"/>
      <c r="C44" s="101"/>
      <c r="D44" s="101"/>
      <c r="E44" s="101"/>
      <c r="F44" s="101"/>
      <c r="G44" s="101"/>
      <c r="H44" s="101"/>
      <c r="I44" s="101"/>
      <c r="J44" s="101"/>
      <c r="K44" s="101"/>
      <c r="L44" s="101"/>
      <c r="M44" s="101"/>
      <c r="N44" s="101"/>
      <c r="O44" s="101"/>
      <c r="P44" s="4"/>
      <c r="Q44" s="4"/>
    </row>
    <row r="45" spans="1:17" x14ac:dyDescent="0.25">
      <c r="A45" s="101" t="s">
        <v>41</v>
      </c>
      <c r="B45" s="101"/>
      <c r="C45" s="101"/>
      <c r="D45" s="101"/>
      <c r="E45" s="101"/>
      <c r="F45" s="101"/>
      <c r="G45" s="101"/>
      <c r="H45" s="101"/>
      <c r="I45" s="101"/>
      <c r="J45" s="101"/>
      <c r="K45" s="101"/>
      <c r="L45" s="101"/>
      <c r="M45" s="101"/>
      <c r="N45" s="101"/>
      <c r="O45" s="101"/>
      <c r="P45" s="4"/>
      <c r="Q45" s="4"/>
    </row>
    <row r="46" spans="1:17" x14ac:dyDescent="0.25">
      <c r="K46" s="2"/>
      <c r="L46" s="2"/>
      <c r="M46" s="2"/>
      <c r="N46" s="2"/>
    </row>
    <row r="88" spans="11:15" s="2" customFormat="1" x14ac:dyDescent="0.25">
      <c r="K88" s="3"/>
      <c r="L88" s="3"/>
      <c r="M88" s="3"/>
      <c r="N88" s="3"/>
      <c r="O88" s="3"/>
    </row>
    <row r="89" spans="11:15" s="2" customFormat="1" x14ac:dyDescent="0.25">
      <c r="K89" s="3"/>
      <c r="L89" s="3"/>
      <c r="M89" s="3"/>
      <c r="N89" s="3"/>
      <c r="O89" s="3"/>
    </row>
    <row r="90" spans="11:15" s="2" customFormat="1" x14ac:dyDescent="0.25">
      <c r="K90" s="3"/>
      <c r="L90" s="3"/>
      <c r="M90" s="3"/>
      <c r="N90" s="3"/>
      <c r="O90" s="3"/>
    </row>
    <row r="91" spans="11:15" s="2" customFormat="1" x14ac:dyDescent="0.25">
      <c r="K91" s="3"/>
      <c r="L91" s="3"/>
      <c r="M91" s="3"/>
      <c r="N91" s="3"/>
      <c r="O91" s="3"/>
    </row>
  </sheetData>
  <sheetProtection algorithmName="SHA-512" hashValue="4m7e2fDRCCelE/193XdZqiuLv7TFzAeK/M0owjdsoxngkwfB63RLSfCRRC+Ozdv7bR2KHCL63IC/md5rPdk5Vw==" saltValue="14CCet7KmuJWAlTx6Cf1uA=="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G14:G25</xm:sqref>
        </x14:dataValidation>
        <x14:dataValidation type="list" allowBlank="1" showInputMessage="1" showErrorMessage="1">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5"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2024-08-02T20:27:06Z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