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ownloads\"/>
    </mc:Choice>
  </mc:AlternateContent>
  <bookViews>
    <workbookView xWindow="0" yWindow="0" windowWidth="28800" windowHeight="11640"/>
  </bookViews>
  <sheets>
    <sheet name="PRECIOS BAJOS TRACTO SUCESIVO" sheetId="1" r:id="rId1"/>
    <sheet name="Hoja2" sheetId="3" r:id="rId2"/>
    <sheet name="Hoja1" sheetId="2" state="hidden" r:id="rId3"/>
  </sheets>
  <definedNames>
    <definedName name="_xlnm.Print_Area" localSheetId="0">'PRECIOS BAJOS TRACTO SUCESIVO'!$A$1:$R$70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c r="H24" i="1" s="1"/>
  <c r="J24" i="1"/>
  <c r="L24" i="1"/>
  <c r="N24" i="1"/>
  <c r="P24" i="1"/>
  <c r="Q24" i="1" l="1"/>
  <c r="E45" i="1" l="1"/>
  <c r="F37" i="1"/>
  <c r="H37" i="1" s="1"/>
  <c r="E29" i="1"/>
  <c r="E28" i="1"/>
  <c r="E26" i="1"/>
  <c r="J26" i="1"/>
  <c r="L26" i="1"/>
  <c r="N26" i="1"/>
  <c r="P26" i="1"/>
  <c r="E27" i="1"/>
  <c r="F27" i="1"/>
  <c r="H27" i="1" s="1"/>
  <c r="J27" i="1"/>
  <c r="L27" i="1"/>
  <c r="N27" i="1"/>
  <c r="P27" i="1"/>
  <c r="J28" i="1"/>
  <c r="L28" i="1"/>
  <c r="N28" i="1"/>
  <c r="P28" i="1"/>
  <c r="J29" i="1"/>
  <c r="L29" i="1"/>
  <c r="N29" i="1"/>
  <c r="P29" i="1"/>
  <c r="E30" i="1"/>
  <c r="F30" i="1"/>
  <c r="H30" i="1" s="1"/>
  <c r="J30" i="1"/>
  <c r="L30" i="1"/>
  <c r="N30" i="1"/>
  <c r="P30" i="1"/>
  <c r="E31" i="1"/>
  <c r="F31" i="1"/>
  <c r="H31" i="1" s="1"/>
  <c r="J31" i="1"/>
  <c r="L31" i="1"/>
  <c r="N31" i="1"/>
  <c r="P31" i="1"/>
  <c r="E32" i="1"/>
  <c r="F32" i="1"/>
  <c r="H32" i="1" s="1"/>
  <c r="J32" i="1"/>
  <c r="L32" i="1"/>
  <c r="N32" i="1"/>
  <c r="P32" i="1"/>
  <c r="E33" i="1"/>
  <c r="F33" i="1"/>
  <c r="H33" i="1" s="1"/>
  <c r="J33" i="1"/>
  <c r="L33" i="1"/>
  <c r="N33" i="1"/>
  <c r="P33" i="1"/>
  <c r="E34" i="1"/>
  <c r="F34" i="1"/>
  <c r="H34" i="1" s="1"/>
  <c r="J34" i="1"/>
  <c r="L34" i="1"/>
  <c r="N34" i="1"/>
  <c r="P34" i="1"/>
  <c r="E35" i="1"/>
  <c r="F35" i="1"/>
  <c r="H35" i="1" s="1"/>
  <c r="J35" i="1"/>
  <c r="L35" i="1"/>
  <c r="N35" i="1"/>
  <c r="P35" i="1"/>
  <c r="E36" i="1"/>
  <c r="F36" i="1"/>
  <c r="H36" i="1" s="1"/>
  <c r="J36" i="1"/>
  <c r="L36" i="1"/>
  <c r="N36" i="1"/>
  <c r="P36" i="1"/>
  <c r="E37" i="1"/>
  <c r="J37" i="1"/>
  <c r="L37" i="1"/>
  <c r="N37" i="1"/>
  <c r="P37" i="1"/>
  <c r="E38" i="1"/>
  <c r="F38" i="1"/>
  <c r="H38" i="1" s="1"/>
  <c r="J38" i="1"/>
  <c r="L38" i="1"/>
  <c r="N38" i="1"/>
  <c r="P38" i="1"/>
  <c r="E39" i="1"/>
  <c r="F39" i="1"/>
  <c r="H39" i="1" s="1"/>
  <c r="J39" i="1"/>
  <c r="L39" i="1"/>
  <c r="N39" i="1"/>
  <c r="P39" i="1"/>
  <c r="E40" i="1"/>
  <c r="F40" i="1"/>
  <c r="H40" i="1" s="1"/>
  <c r="J40" i="1"/>
  <c r="L40" i="1"/>
  <c r="N40" i="1"/>
  <c r="P40" i="1"/>
  <c r="E41" i="1"/>
  <c r="F41" i="1"/>
  <c r="H41" i="1" s="1"/>
  <c r="J41" i="1"/>
  <c r="L41" i="1"/>
  <c r="N41" i="1"/>
  <c r="P41" i="1"/>
  <c r="E42" i="1"/>
  <c r="F42" i="1"/>
  <c r="H42" i="1" s="1"/>
  <c r="J42" i="1"/>
  <c r="L42" i="1"/>
  <c r="N42" i="1"/>
  <c r="P42" i="1"/>
  <c r="E43" i="1"/>
  <c r="F43" i="1"/>
  <c r="H43" i="1" s="1"/>
  <c r="J43" i="1"/>
  <c r="L43" i="1"/>
  <c r="N43" i="1"/>
  <c r="P43" i="1"/>
  <c r="E44" i="1"/>
  <c r="F44" i="1"/>
  <c r="H44" i="1" s="1"/>
  <c r="J44" i="1"/>
  <c r="L44" i="1"/>
  <c r="N44" i="1"/>
  <c r="P44" i="1"/>
  <c r="J45" i="1"/>
  <c r="L45" i="1"/>
  <c r="N45" i="1"/>
  <c r="P45" i="1"/>
  <c r="E46" i="1"/>
  <c r="F46" i="1"/>
  <c r="H46" i="1" s="1"/>
  <c r="J46" i="1"/>
  <c r="L46" i="1"/>
  <c r="N46" i="1"/>
  <c r="P46" i="1"/>
  <c r="E47" i="1"/>
  <c r="F47" i="1"/>
  <c r="H47" i="1" s="1"/>
  <c r="J47" i="1"/>
  <c r="L47" i="1"/>
  <c r="N47" i="1"/>
  <c r="P47" i="1"/>
  <c r="E48" i="1"/>
  <c r="F48" i="1"/>
  <c r="H48" i="1" s="1"/>
  <c r="J48" i="1"/>
  <c r="L48" i="1"/>
  <c r="N48" i="1"/>
  <c r="P48" i="1"/>
  <c r="E25" i="1"/>
  <c r="F25" i="1"/>
  <c r="H25" i="1" s="1"/>
  <c r="J25" i="1"/>
  <c r="L25" i="1"/>
  <c r="N25" i="1"/>
  <c r="P25" i="1"/>
  <c r="Q41" i="1" l="1"/>
  <c r="Q39" i="1"/>
  <c r="Q37" i="1"/>
  <c r="Q26" i="1"/>
  <c r="Q43" i="1"/>
  <c r="Q36" i="1"/>
  <c r="Q34" i="1"/>
  <c r="Q32" i="1"/>
  <c r="Q30" i="1"/>
  <c r="Q27" i="1"/>
  <c r="Q48" i="1"/>
  <c r="Q46" i="1"/>
  <c r="Q35" i="1"/>
  <c r="Q33" i="1"/>
  <c r="Q31" i="1"/>
  <c r="Q29" i="1"/>
  <c r="Q47" i="1"/>
  <c r="Q45" i="1"/>
  <c r="Q28" i="1"/>
  <c r="Q44" i="1"/>
  <c r="Q42" i="1"/>
  <c r="Q40" i="1"/>
  <c r="Q38" i="1"/>
  <c r="F45" i="1"/>
  <c r="H45" i="1" s="1"/>
  <c r="F28" i="1"/>
  <c r="H28" i="1" s="1"/>
  <c r="F29" i="1"/>
  <c r="H29" i="1" s="1"/>
  <c r="F26" i="1"/>
  <c r="H26" i="1" s="1"/>
  <c r="Q25"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<sst xmlns="http://schemas.openxmlformats.org/spreadsheetml/2006/main" count="67" uniqueCount="60">
  <si>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</si>
  <si>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</si>
  <si>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</si>
  <si>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</si>
  <si>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</si>
  <si>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</si>
  <si>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</si>
  <si>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</si>
  <si>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</si>
  <si>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</si>
  <si>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</si>
  <si>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</si>
  <si>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</si>
  <si>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</si>
  <si>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</si>
  <si>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</si>
  <si>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</si>
  <si>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</si>
  <si>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</si>
  <si>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</si>
  <si>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</si>
  <si>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</si>
  <si>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</si>
  <si>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</si>
  <si>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</si>
  <si>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</si>
  <si>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</si>
  <si>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</si>
  <si>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</si>
  <si>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</si>
  <si>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</si>
  <si>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</si>
  <si>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</si>
  <si>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</si>
  <si>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Detergentes en polvo x1000gr</t>
  </si>
  <si>
    <t>Limpiador desinfectante multiusos x 1 Litro</t>
  </si>
  <si>
    <t>Café molido 500gr (Marca reconocida)</t>
  </si>
  <si>
    <t>OBJETO: CONTRATAR LA ADQUISICIÓN DE ELEMENTOS Y ARTÍCULOS DE CAFETERÍA Y ASEO PARA LA UNIVERSIDAD DE CUNDINAMARCA EXTENSIÓN SOACHA</t>
  </si>
  <si>
    <t>Vasos de papel o cartón 7 onz (paquete x 50 UND)</t>
  </si>
  <si>
    <t>Jabon en barra para lavar 300 gr X 3 UND (marca reconocida)</t>
  </si>
  <si>
    <t>Vasos desechables de cartón 6 onz (paquete x 50 UND)</t>
  </si>
  <si>
    <t>Escoba suave con cabo de aluminio de 1.40M</t>
  </si>
  <si>
    <t>cepillo para brilladora eurolux kf-175</t>
  </si>
  <si>
    <t>Trapeador cola de caballo 800mg con cabo de aluminio de 1.40M</t>
  </si>
  <si>
    <t>Mopa tipo avion 90cm task pro con cabo 1.60M</t>
  </si>
  <si>
    <t>Aromatica panela *25 sobres marca reconocida</t>
  </si>
  <si>
    <t>Mezclador de madera 11cm / Paquete X 500 UND</t>
  </si>
  <si>
    <t>Papel sanitario doble hoja 250 metrosxrollo X 4 rollos</t>
  </si>
  <si>
    <t>Azucar X 1kg (TUBIPACK) X200 sobres marca reconocida</t>
  </si>
  <si>
    <t xml:space="preserve">Toallas de papel de mano doblada en z,doble hoja X 150 ecologica. </t>
  </si>
  <si>
    <t>Jabón liquido de tocador por galón.</t>
  </si>
  <si>
    <t>Limpiavidrios por galón.</t>
  </si>
  <si>
    <t>Cera liquida para pisos color blanca por galón.</t>
  </si>
  <si>
    <t>Blanqueador y desmanchador por galón.</t>
  </si>
  <si>
    <t>Bolsa de material biodegradable color negro 50*65cm X50 UND</t>
  </si>
  <si>
    <t xml:space="preserve">Bolsa de material biodegradable  color blanco, verde o negro 40*60 cm X50 UND </t>
  </si>
  <si>
    <t>Bolsa de basura color blanco, verde o negro 70*80 cm X50 UND ( Industrial)</t>
  </si>
  <si>
    <t xml:space="preserve">Bolsa de material biodegradable  color roja o negra 40*55 cm X50 UND </t>
  </si>
  <si>
    <t xml:space="preserve">Bolsa para basura color roja 90*125 cm X6 UND (Industrial) calibre minimo 3. </t>
  </si>
  <si>
    <t>Par de guantes de caucho C35 - negros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</si>
</sst>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cellStyleXfs>
  <cellXfs count="73">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11" fillId="0" borderId="4" xfId="5" applyFont="1" applyBorder="1" applyAlignment="1" applyProtection="1">
      <alignment wrapText="1"/>
      <protection hidden="1"/>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cellXfs>
  <cellStyles count="6">
    <cellStyle name="Millares [0]" xfId="1" builtinId="6"/>
    <cellStyle name="Millares [0] 2" xfId="3"/>
    <cellStyle name="Moneda" xfId="4" builtinId="4"/>
    <cellStyle name="Normal" xfId="0" builtinId="0"/>
    <cellStyle name="Normal 9" xfId="5"/>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
  <sheetViews>
    <sheetView tabSelected="1" view="pageBreakPreview" topLeftCell="A2" zoomScale="70" zoomScaleNormal="70" zoomScaleSheetLayoutView="70" workbookViewId="0">
      <selection activeCell="M26" sqref="M26"/>
    </sheetView>
  </sheetViews>
  <sheetFormatPr baseColWidth="10" defaultColWidth="0" defaultRowHeight="0" customHeight="1" zeroHeight="1" x14ac:dyDescent="0.25"/>
  <cols>
    <col min="1" max="1" width="1.85546875" style="8" customWidth="1"/>
    <col min="2" max="2" width="13" style="5" customWidth="1"/>
    <col min="3" max="3" width="38" style="5" customWidth="1"/>
    <col min="4" max="4" width="18.28515625" style="5" customWidth="1"/>
    <col min="5" max="5" width="23" style="6" customWidth="1"/>
    <col min="6" max="6" width="18.28515625" style="16" customWidth="1"/>
    <col min="7" max="7" width="37.28515625" style="16" customWidth="1"/>
    <col min="8" max="8" width="27.42578125" style="5" customWidth="1"/>
    <col min="9" max="9" width="20.140625" style="5" bestFit="1" customWidth="1"/>
    <col min="10" max="10" width="27.42578125" style="5" customWidth="1"/>
    <col min="11" max="11" width="20.140625" style="5" bestFit="1" customWidth="1"/>
    <col min="12" max="12" width="27.42578125" style="5" customWidth="1"/>
    <col min="13" max="13" width="20.140625" style="5" bestFit="1" customWidth="1"/>
    <col min="14" max="14" width="27.42578125" style="5" customWidth="1"/>
    <col min="15" max="15" width="20.140625" style="5" bestFit="1" customWidth="1"/>
    <col min="16" max="16" width="23.5703125" style="5" customWidth="1"/>
    <col min="17" max="17" width="25.28515625" style="5" customWidth="1"/>
    <col min="18" max="46" width="0" style="8" hidden="1" customWidth="1"/>
    <col min="47" max="16384" width="11.42578125" style="8" hidden="1"/>
  </cols>
  <sheetData>
    <row r="1" spans="2:17" s="5" customFormat="1" ht="14.25" hidden="1" x14ac:dyDescent="0.2">
      <c r="E1" s="6"/>
      <c r="F1" s="16"/>
      <c r="G1" s="16"/>
    </row>
    <row r="2" spans="2:17" s="5" customFormat="1" ht="15.75" customHeight="1" x14ac:dyDescent="0.2">
      <c r="B2" s="33"/>
      <c r="C2" s="67"/>
      <c r="D2" s="67"/>
      <c r="E2" s="67"/>
      <c r="F2" s="67"/>
      <c r="G2" s="67"/>
      <c r="H2" s="67"/>
      <c r="I2" s="67"/>
      <c r="J2" s="67"/>
      <c r="K2" s="67"/>
      <c r="L2" s="67"/>
      <c r="M2" s="67"/>
      <c r="N2" s="67"/>
      <c r="O2" s="68"/>
      <c r="P2" s="50" t="s">
        <v>25</v>
      </c>
      <c r="Q2" s="51"/>
    </row>
    <row r="3" spans="2:17" s="5" customFormat="1" ht="15.75" customHeight="1" x14ac:dyDescent="0.2">
      <c r="B3" s="33"/>
      <c r="C3" s="67"/>
      <c r="D3" s="67"/>
      <c r="E3" s="67"/>
      <c r="F3" s="67"/>
      <c r="G3" s="67"/>
      <c r="H3" s="67"/>
      <c r="I3" s="67"/>
      <c r="J3" s="67"/>
      <c r="K3" s="67"/>
      <c r="L3" s="67"/>
      <c r="M3" s="67"/>
      <c r="N3" s="67"/>
      <c r="O3" s="68"/>
      <c r="P3" s="50" t="s">
        <v>19</v>
      </c>
      <c r="Q3" s="51"/>
    </row>
    <row r="4" spans="2:17" s="5" customFormat="1" ht="16.5" customHeight="1" x14ac:dyDescent="0.2">
      <c r="B4" s="33"/>
      <c r="C4" s="69"/>
      <c r="D4" s="69"/>
      <c r="E4" s="69"/>
      <c r="F4" s="69"/>
      <c r="G4" s="69"/>
      <c r="H4" s="69"/>
      <c r="I4" s="69"/>
      <c r="J4" s="69"/>
      <c r="K4" s="69"/>
      <c r="L4" s="69"/>
      <c r="M4" s="69"/>
      <c r="N4" s="69"/>
      <c r="O4" s="70"/>
      <c r="P4" s="50" t="s">
        <v>26</v>
      </c>
      <c r="Q4" s="51"/>
    </row>
    <row r="5" spans="2:17" s="5" customFormat="1" ht="15" customHeight="1" x14ac:dyDescent="0.2">
      <c r="B5" s="33"/>
      <c r="C5" s="71"/>
      <c r="D5" s="71"/>
      <c r="E5" s="71"/>
      <c r="F5" s="71"/>
      <c r="G5" s="71"/>
      <c r="H5" s="71"/>
      <c r="I5" s="71"/>
      <c r="J5" s="71"/>
      <c r="K5" s="71"/>
      <c r="L5" s="71"/>
      <c r="M5" s="71"/>
      <c r="N5" s="71"/>
      <c r="O5" s="72"/>
      <c r="P5" s="50" t="s">
        <v>20</v>
      </c>
      <c r="Q5" s="51"/>
    </row>
    <row r="6" spans="2:17" ht="15" hidden="1" x14ac:dyDescent="0.25"/>
    <row r="7" spans="2:17" s="5" customFormat="1" ht="14.25" hidden="1" x14ac:dyDescent="0.2">
      <c r="B7" s="4">
        <v>16</v>
      </c>
      <c r="E7" s="6"/>
      <c r="F7" s="16"/>
      <c r="G7" s="16"/>
    </row>
    <row r="8" spans="2:17" s="5" customFormat="1" ht="14.25" hidden="1" x14ac:dyDescent="0.2">
      <c r="E8" s="6"/>
      <c r="F8" s="16"/>
      <c r="G8" s="16"/>
    </row>
    <row r="9" spans="2:17" s="5" customFormat="1" ht="22.15" customHeight="1" x14ac:dyDescent="0.25">
      <c r="B9" s="34" t="s">
        <v>22</v>
      </c>
      <c r="C9" s="34"/>
      <c r="E9" s="6"/>
      <c r="F9" s="16"/>
      <c r="G9" s="17" t="s">
        <v>21</v>
      </c>
      <c r="H9" s="35"/>
      <c r="I9" s="35"/>
    </row>
    <row r="10" spans="2:17" s="5" customFormat="1" ht="36.6" customHeight="1" thickBot="1" x14ac:dyDescent="0.25">
      <c r="B10" s="45"/>
      <c r="C10" s="45"/>
      <c r="E10" s="6"/>
      <c r="F10" s="16"/>
      <c r="G10" s="17" t="s">
        <v>17</v>
      </c>
      <c r="H10" s="36"/>
      <c r="I10" s="37"/>
    </row>
    <row r="11" spans="2:17" s="5" customFormat="1" ht="15.75" hidden="1" thickBot="1" x14ac:dyDescent="0.3">
      <c r="B11" s="45"/>
      <c r="C11" s="45"/>
      <c r="E11" s="6"/>
      <c r="F11" s="16"/>
      <c r="G11" s="18"/>
    </row>
    <row r="12" spans="2:17" s="5" customFormat="1" ht="15" hidden="1" thickBot="1" x14ac:dyDescent="0.25">
      <c r="E12" s="6"/>
      <c r="F12" s="16"/>
      <c r="G12" s="16"/>
    </row>
    <row r="13" spans="2:17" ht="15.75" hidden="1" thickBot="1" x14ac:dyDescent="0.3">
      <c r="B13" s="19"/>
      <c r="E13" s="5"/>
      <c r="F13" s="5"/>
      <c r="G13" s="5"/>
    </row>
    <row r="14" spans="2:17" ht="15.75" hidden="1" thickBot="1" x14ac:dyDescent="0.3">
      <c r="B14" s="43" t="s">
        <v>37</v>
      </c>
      <c r="C14" s="44"/>
      <c r="D14" s="44"/>
      <c r="E14" s="44"/>
      <c r="F14" s="44"/>
      <c r="G14" s="44"/>
      <c r="H14" s="44"/>
      <c r="I14" s="44"/>
      <c r="J14" s="44"/>
      <c r="K14" s="44"/>
      <c r="L14" s="44"/>
      <c r="M14" s="44"/>
    </row>
    <row r="15" spans="2:17" ht="15.75" hidden="1" thickBot="1" x14ac:dyDescent="0.3">
      <c r="B15" s="44"/>
      <c r="C15" s="44"/>
      <c r="D15" s="44"/>
      <c r="E15" s="44"/>
      <c r="F15" s="44"/>
      <c r="G15" s="44"/>
      <c r="H15" s="44"/>
      <c r="I15" s="44"/>
      <c r="J15" s="44"/>
      <c r="K15" s="44"/>
      <c r="L15" s="44"/>
      <c r="M15" s="44"/>
    </row>
    <row r="16" spans="2:17" ht="15.75" hidden="1" thickBot="1" x14ac:dyDescent="0.3">
      <c r="B16" s="44"/>
      <c r="C16" s="44"/>
      <c r="D16" s="44"/>
      <c r="E16" s="44"/>
      <c r="F16" s="44"/>
      <c r="G16" s="44"/>
      <c r="H16" s="44"/>
      <c r="I16" s="44"/>
      <c r="J16" s="44"/>
      <c r="K16" s="44"/>
      <c r="L16" s="44"/>
      <c r="M16" s="44"/>
    </row>
    <row r="17" spans="2:17" ht="15.75" hidden="1" thickBot="1" x14ac:dyDescent="0.3"/>
    <row r="18" spans="2:17" ht="15.75" hidden="1" thickBot="1" x14ac:dyDescent="0.3"/>
    <row r="19" spans="2:17" ht="15.75" hidden="1" thickBot="1" x14ac:dyDescent="0.3"/>
    <row r="20" spans="2:17" ht="15.75" hidden="1" thickBot="1" x14ac:dyDescent="0.3"/>
    <row r="21" spans="2:17" ht="42.75" customHeight="1" thickBot="1" x14ac:dyDescent="0.3">
      <c r="B21" s="46" t="s">
        <v>0</v>
      </c>
      <c r="C21" s="47"/>
      <c r="D21" s="47"/>
      <c r="E21" s="47"/>
      <c r="F21" s="47"/>
      <c r="G21" s="47"/>
      <c r="H21" s="47"/>
      <c r="I21" s="40" t="s">
        <v>24</v>
      </c>
      <c r="J21" s="41"/>
      <c r="K21" s="41"/>
      <c r="L21" s="41"/>
      <c r="M21" s="41"/>
      <c r="N21" s="41"/>
      <c r="O21" s="41"/>
      <c r="P21" s="42"/>
      <c r="Q21" s="38" t="s">
        <v>13</v>
      </c>
    </row>
    <row r="22" spans="2:17" ht="27" customHeight="1" x14ac:dyDescent="0.25">
      <c r="B22" s="60" t="s">
        <v>1</v>
      </c>
      <c r="C22" s="48"/>
      <c r="D22" s="48" t="s">
        <v>3</v>
      </c>
      <c r="E22" s="63" t="s">
        <v>18</v>
      </c>
      <c r="F22" s="65" t="s">
        <v>6</v>
      </c>
      <c r="G22" s="65" t="s">
        <v>4</v>
      </c>
      <c r="H22" s="48" t="s">
        <v>2</v>
      </c>
      <c r="I22" s="39" t="s">
        <v>7</v>
      </c>
      <c r="J22" s="39"/>
      <c r="K22" s="39" t="s">
        <v>8</v>
      </c>
      <c r="L22" s="39"/>
      <c r="M22" s="39" t="s">
        <v>9</v>
      </c>
      <c r="N22" s="39"/>
      <c r="O22" s="39" t="s">
        <v>10</v>
      </c>
      <c r="P22" s="39"/>
      <c r="Q22" s="38"/>
    </row>
    <row r="23" spans="2:17" ht="82.5" customHeight="1" thickBot="1" x14ac:dyDescent="0.3">
      <c r="B23" s="61"/>
      <c r="C23" s="49"/>
      <c r="D23" s="62"/>
      <c r="E23" s="64"/>
      <c r="F23" s="66"/>
      <c r="G23" s="66"/>
      <c r="H23" s="62"/>
      <c r="I23" s="21" t="s">
        <v>11</v>
      </c>
      <c r="J23" s="20" t="s">
        <v>12</v>
      </c>
      <c r="K23" s="21" t="s">
        <v>11</v>
      </c>
      <c r="L23" s="20" t="s">
        <v>12</v>
      </c>
      <c r="M23" s="21" t="s">
        <v>11</v>
      </c>
      <c r="N23" s="20" t="s">
        <v>12</v>
      </c>
      <c r="O23" s="21" t="s">
        <v>11</v>
      </c>
      <c r="P23" s="20" t="s">
        <v>12</v>
      </c>
      <c r="Q23" s="38"/>
    </row>
    <row r="24" spans="2:17" ht="35.1" customHeight="1" x14ac:dyDescent="0.25">
      <c r="B24" s="14">
        <v>1</v>
      </c>
      <c r="C24" s="29" t="s">
        <v>49</v>
      </c>
      <c r="D24" s="7">
        <v>12834</v>
      </c>
      <c r="E24" s="22">
        <f>+IFERROR(G24/D24,"-")</f>
        <v>0</v>
      </c>
      <c r="F24" s="23">
        <f>+D24*80%</f>
        <v>10267.200000000001</v>
      </c>
      <c r="G24" s="2"/>
      <c r="H24" s="24" t="str">
        <f>IF(G24&lt;F24," OFERTA CON PRECIO APARENTEMENTE BAJO","VALOR MINIMO ACEPTABLE")</f>
        <v xml:space="preserve"> OFERTA CON PRECIO APARENTEMENTE BAJO</v>
      </c>
      <c r="I24" s="3"/>
      <c r="J24" s="25">
        <f>+ROUND(G24*I24,0)</f>
        <v>0</v>
      </c>
      <c r="K24" s="3"/>
      <c r="L24" s="25">
        <f>+ROUND(G24*K24,0)</f>
        <v>0</v>
      </c>
      <c r="M24" s="3"/>
      <c r="N24" s="25">
        <f t="shared" ref="N24" si="0">+ROUND(G24*M24,0)</f>
        <v>0</v>
      </c>
      <c r="O24" s="3"/>
      <c r="P24" s="25">
        <f t="shared" ref="P24" si="1">+ROUND(G24*O24,0)</f>
        <v>0</v>
      </c>
      <c r="Q24" s="26">
        <f>ROUND(G24-J24-L24-N24-P24,0)</f>
        <v>0</v>
      </c>
    </row>
    <row r="25" spans="2:17" ht="35.1" customHeight="1" x14ac:dyDescent="0.25">
      <c r="B25" s="14">
        <v>2</v>
      </c>
      <c r="C25" s="29" t="s">
        <v>47</v>
      </c>
      <c r="D25" s="7">
        <v>115886</v>
      </c>
      <c r="E25" s="22">
        <f t="shared" ref="E25:E26" si="2">+IFERROR(G25/D25,"-")</f>
        <v>0</v>
      </c>
      <c r="F25" s="23">
        <f t="shared" ref="F25:F26" si="3">+D25*80%</f>
        <v>92708.800000000003</v>
      </c>
      <c r="G25" s="2"/>
      <c r="H25" s="24" t="str">
        <f t="shared" ref="H25:H26" si="4">IF(G25&lt;F25," OFERTA CON PRECIO APARENTEMENTE BAJO","VALOR MINIMO ACEPTABLE")</f>
        <v xml:space="preserve"> OFERTA CON PRECIO APARENTEMENTE BAJO</v>
      </c>
      <c r="I25" s="3"/>
      <c r="J25" s="25">
        <f t="shared" ref="J25:J26" si="5">+ROUND(G25*I25,0)</f>
        <v>0</v>
      </c>
      <c r="K25" s="3"/>
      <c r="L25" s="25">
        <f t="shared" ref="L25:L26" si="6">+ROUND(G25*K25,0)</f>
        <v>0</v>
      </c>
      <c r="M25" s="3"/>
      <c r="N25" s="25">
        <f t="shared" ref="N25:N26" si="7">+ROUND(G25*M25,0)</f>
        <v>0</v>
      </c>
      <c r="O25" s="3"/>
      <c r="P25" s="25">
        <f t="shared" ref="P25:P26" si="8">+ROUND(G25*O25,0)</f>
        <v>0</v>
      </c>
      <c r="Q25" s="26">
        <f t="shared" ref="Q25:Q26" si="9">ROUND(G25-J25-L25-N25-P25,0)</f>
        <v>0</v>
      </c>
    </row>
    <row r="26" spans="2:17" ht="35.1" customHeight="1" x14ac:dyDescent="0.25">
      <c r="B26" s="14">
        <v>3</v>
      </c>
      <c r="C26" s="29" t="s">
        <v>38</v>
      </c>
      <c r="D26" s="7">
        <v>6555</v>
      </c>
      <c r="E26" s="22">
        <f t="shared" si="2"/>
        <v>0</v>
      </c>
      <c r="F26" s="23">
        <f t="shared" si="3"/>
        <v>5244</v>
      </c>
      <c r="G26" s="2"/>
      <c r="H26" s="24" t="str">
        <f t="shared" si="4"/>
        <v xml:space="preserve"> OFERTA CON PRECIO APARENTEMENTE BAJO</v>
      </c>
      <c r="I26" s="3"/>
      <c r="J26" s="25">
        <f t="shared" si="5"/>
        <v>0</v>
      </c>
      <c r="K26" s="3"/>
      <c r="L26" s="25">
        <f t="shared" si="6"/>
        <v>0</v>
      </c>
      <c r="M26" s="3"/>
      <c r="N26" s="25">
        <f t="shared" si="7"/>
        <v>0</v>
      </c>
      <c r="O26" s="3"/>
      <c r="P26" s="25">
        <f t="shared" si="8"/>
        <v>0</v>
      </c>
      <c r="Q26" s="26">
        <f t="shared" si="9"/>
        <v>0</v>
      </c>
    </row>
    <row r="27" spans="2:17" ht="35.1" customHeight="1" x14ac:dyDescent="0.25">
      <c r="B27" s="14">
        <v>4</v>
      </c>
      <c r="C27" s="29" t="s">
        <v>40</v>
      </c>
      <c r="D27" s="7">
        <v>26366</v>
      </c>
      <c r="E27" s="22">
        <f t="shared" ref="E27:E48" si="10">+IFERROR(G27/D27,"-")</f>
        <v>0</v>
      </c>
      <c r="F27" s="23">
        <f t="shared" ref="F27:F48" si="11">+D27*80%</f>
        <v>21092.800000000003</v>
      </c>
      <c r="G27" s="2"/>
      <c r="H27" s="24" t="str">
        <f t="shared" ref="H27:H48" si="12">IF(G27&lt;F27," OFERTA CON PRECIO APARENTEMENTE BAJO","VALOR MINIMO ACEPTABLE")</f>
        <v xml:space="preserve"> OFERTA CON PRECIO APARENTEMENTE BAJO</v>
      </c>
      <c r="I27" s="3"/>
      <c r="J27" s="25">
        <f t="shared" ref="J27:J48" si="13">+ROUND(G27*I27,0)</f>
        <v>0</v>
      </c>
      <c r="K27" s="3"/>
      <c r="L27" s="25">
        <f t="shared" ref="L27:L48" si="14">+ROUND(G27*K27,0)</f>
        <v>0</v>
      </c>
      <c r="M27" s="3"/>
      <c r="N27" s="25">
        <f t="shared" ref="N27:N48" si="15">+ROUND(G27*M27,0)</f>
        <v>0</v>
      </c>
      <c r="O27" s="3"/>
      <c r="P27" s="25">
        <f t="shared" ref="P27:P48" si="16">+ROUND(G27*O27,0)</f>
        <v>0</v>
      </c>
      <c r="Q27" s="26">
        <f t="shared" ref="Q27:Q48" si="17">ROUND(G27-J27-L27-N27-P27,0)</f>
        <v>0</v>
      </c>
    </row>
    <row r="28" spans="2:17" ht="35.1" customHeight="1" x14ac:dyDescent="0.25">
      <c r="B28" s="14">
        <v>5</v>
      </c>
      <c r="C28" s="29" t="s">
        <v>50</v>
      </c>
      <c r="D28" s="7">
        <v>14690</v>
      </c>
      <c r="E28" s="22">
        <f t="shared" si="10"/>
        <v>0</v>
      </c>
      <c r="F28" s="23">
        <f t="shared" si="11"/>
        <v>11752</v>
      </c>
      <c r="G28" s="2"/>
      <c r="H28" s="24" t="str">
        <f t="shared" si="12"/>
        <v xml:space="preserve"> OFERTA CON PRECIO APARENTEMENTE BAJO</v>
      </c>
      <c r="I28" s="3"/>
      <c r="J28" s="25">
        <f t="shared" si="13"/>
        <v>0</v>
      </c>
      <c r="K28" s="3"/>
      <c r="L28" s="25">
        <f t="shared" si="14"/>
        <v>0</v>
      </c>
      <c r="M28" s="3"/>
      <c r="N28" s="25">
        <f t="shared" si="15"/>
        <v>0</v>
      </c>
      <c r="O28" s="3"/>
      <c r="P28" s="25">
        <f t="shared" si="16"/>
        <v>0</v>
      </c>
      <c r="Q28" s="26">
        <f t="shared" si="17"/>
        <v>0</v>
      </c>
    </row>
    <row r="29" spans="2:17" ht="35.1" customHeight="1" x14ac:dyDescent="0.25">
      <c r="B29" s="14">
        <v>6</v>
      </c>
      <c r="C29" s="29" t="s">
        <v>39</v>
      </c>
      <c r="D29" s="7">
        <v>16112</v>
      </c>
      <c r="E29" s="22">
        <f t="shared" si="10"/>
        <v>0</v>
      </c>
      <c r="F29" s="23">
        <f t="shared" si="11"/>
        <v>12889.6</v>
      </c>
      <c r="G29" s="2"/>
      <c r="H29" s="24" t="str">
        <f t="shared" si="12"/>
        <v xml:space="preserve"> OFERTA CON PRECIO APARENTEMENTE BAJO</v>
      </c>
      <c r="I29" s="3"/>
      <c r="J29" s="25">
        <f t="shared" si="13"/>
        <v>0</v>
      </c>
      <c r="K29" s="3"/>
      <c r="L29" s="25">
        <f t="shared" si="14"/>
        <v>0</v>
      </c>
      <c r="M29" s="3"/>
      <c r="N29" s="25">
        <f t="shared" si="15"/>
        <v>0</v>
      </c>
      <c r="O29" s="3"/>
      <c r="P29" s="25">
        <f t="shared" si="16"/>
        <v>0</v>
      </c>
      <c r="Q29" s="26">
        <f t="shared" si="17"/>
        <v>0</v>
      </c>
    </row>
    <row r="30" spans="2:17" ht="35.1" customHeight="1" x14ac:dyDescent="0.25">
      <c r="B30" s="14">
        <v>7</v>
      </c>
      <c r="C30" s="29" t="s">
        <v>34</v>
      </c>
      <c r="D30" s="7">
        <v>19700</v>
      </c>
      <c r="E30" s="22">
        <f t="shared" si="10"/>
        <v>0</v>
      </c>
      <c r="F30" s="23">
        <f t="shared" si="11"/>
        <v>15760</v>
      </c>
      <c r="G30" s="2"/>
      <c r="H30" s="24" t="str">
        <f t="shared" si="12"/>
        <v xml:space="preserve"> OFERTA CON PRECIO APARENTEMENTE BAJO</v>
      </c>
      <c r="I30" s="3"/>
      <c r="J30" s="25">
        <f t="shared" si="13"/>
        <v>0</v>
      </c>
      <c r="K30" s="3"/>
      <c r="L30" s="25">
        <f t="shared" si="14"/>
        <v>0</v>
      </c>
      <c r="M30" s="3"/>
      <c r="N30" s="25">
        <f t="shared" si="15"/>
        <v>0</v>
      </c>
      <c r="O30" s="3"/>
      <c r="P30" s="25">
        <f t="shared" si="16"/>
        <v>0</v>
      </c>
      <c r="Q30" s="26">
        <f t="shared" si="17"/>
        <v>0</v>
      </c>
    </row>
    <row r="31" spans="2:17" ht="35.1" customHeight="1" x14ac:dyDescent="0.25">
      <c r="B31" s="14">
        <v>8</v>
      </c>
      <c r="C31" s="29" t="s">
        <v>51</v>
      </c>
      <c r="D31" s="7">
        <v>35328</v>
      </c>
      <c r="E31" s="22">
        <f t="shared" si="10"/>
        <v>0</v>
      </c>
      <c r="F31" s="23">
        <f t="shared" si="11"/>
        <v>28262.400000000001</v>
      </c>
      <c r="G31" s="2"/>
      <c r="H31" s="24" t="str">
        <f t="shared" si="12"/>
        <v xml:space="preserve"> OFERTA CON PRECIO APARENTEMENTE BAJO</v>
      </c>
      <c r="I31" s="3"/>
      <c r="J31" s="25">
        <f t="shared" si="13"/>
        <v>0</v>
      </c>
      <c r="K31" s="3"/>
      <c r="L31" s="25">
        <f t="shared" si="14"/>
        <v>0</v>
      </c>
      <c r="M31" s="3"/>
      <c r="N31" s="25">
        <f t="shared" si="15"/>
        <v>0</v>
      </c>
      <c r="O31" s="3"/>
      <c r="P31" s="25">
        <f t="shared" si="16"/>
        <v>0</v>
      </c>
      <c r="Q31" s="26">
        <f t="shared" si="17"/>
        <v>0</v>
      </c>
    </row>
    <row r="32" spans="2:17" ht="35.1" customHeight="1" x14ac:dyDescent="0.25">
      <c r="B32" s="14">
        <v>9</v>
      </c>
      <c r="C32" s="29" t="s">
        <v>52</v>
      </c>
      <c r="D32" s="7">
        <v>14102</v>
      </c>
      <c r="E32" s="22">
        <f t="shared" si="10"/>
        <v>0</v>
      </c>
      <c r="F32" s="23">
        <f t="shared" si="11"/>
        <v>11281.6</v>
      </c>
      <c r="G32" s="2"/>
      <c r="H32" s="24" t="str">
        <f t="shared" si="12"/>
        <v xml:space="preserve"> OFERTA CON PRECIO APARENTEMENTE BAJO</v>
      </c>
      <c r="I32" s="3"/>
      <c r="J32" s="25">
        <f t="shared" si="13"/>
        <v>0</v>
      </c>
      <c r="K32" s="3"/>
      <c r="L32" s="25">
        <f t="shared" si="14"/>
        <v>0</v>
      </c>
      <c r="M32" s="3"/>
      <c r="N32" s="25">
        <f t="shared" si="15"/>
        <v>0</v>
      </c>
      <c r="O32" s="3"/>
      <c r="P32" s="25">
        <f t="shared" si="16"/>
        <v>0</v>
      </c>
      <c r="Q32" s="26">
        <f t="shared" si="17"/>
        <v>0</v>
      </c>
    </row>
    <row r="33" spans="2:17" ht="35.1" customHeight="1" x14ac:dyDescent="0.25">
      <c r="B33" s="14">
        <v>10</v>
      </c>
      <c r="C33" s="29" t="s">
        <v>53</v>
      </c>
      <c r="D33" s="7">
        <v>12079</v>
      </c>
      <c r="E33" s="22">
        <f t="shared" si="10"/>
        <v>0</v>
      </c>
      <c r="F33" s="23">
        <f t="shared" si="11"/>
        <v>9663.2000000000007</v>
      </c>
      <c r="G33" s="2"/>
      <c r="H33" s="24" t="str">
        <f t="shared" si="12"/>
        <v xml:space="preserve"> OFERTA CON PRECIO APARENTEMENTE BAJO</v>
      </c>
      <c r="I33" s="3"/>
      <c r="J33" s="25">
        <f t="shared" si="13"/>
        <v>0</v>
      </c>
      <c r="K33" s="3"/>
      <c r="L33" s="25">
        <f t="shared" si="14"/>
        <v>0</v>
      </c>
      <c r="M33" s="3"/>
      <c r="N33" s="25">
        <f t="shared" si="15"/>
        <v>0</v>
      </c>
      <c r="O33" s="3"/>
      <c r="P33" s="25">
        <f t="shared" si="16"/>
        <v>0</v>
      </c>
      <c r="Q33" s="26">
        <f t="shared" si="17"/>
        <v>0</v>
      </c>
    </row>
    <row r="34" spans="2:17" ht="35.1" customHeight="1" x14ac:dyDescent="0.25">
      <c r="B34" s="14">
        <v>11</v>
      </c>
      <c r="C34" s="29" t="s">
        <v>35</v>
      </c>
      <c r="D34" s="7">
        <v>20230</v>
      </c>
      <c r="E34" s="22">
        <f t="shared" si="10"/>
        <v>0</v>
      </c>
      <c r="F34" s="23">
        <f t="shared" si="11"/>
        <v>16184</v>
      </c>
      <c r="G34" s="2"/>
      <c r="H34" s="24" t="str">
        <f t="shared" si="12"/>
        <v xml:space="preserve"> OFERTA CON PRECIO APARENTEMENTE BAJO</v>
      </c>
      <c r="I34" s="3"/>
      <c r="J34" s="25">
        <f t="shared" si="13"/>
        <v>0</v>
      </c>
      <c r="K34" s="3"/>
      <c r="L34" s="25">
        <f t="shared" si="14"/>
        <v>0</v>
      </c>
      <c r="M34" s="3"/>
      <c r="N34" s="25">
        <f t="shared" si="15"/>
        <v>0</v>
      </c>
      <c r="O34" s="3"/>
      <c r="P34" s="25">
        <f t="shared" si="16"/>
        <v>0</v>
      </c>
      <c r="Q34" s="26">
        <f t="shared" si="17"/>
        <v>0</v>
      </c>
    </row>
    <row r="35" spans="2:17" ht="35.1" customHeight="1" x14ac:dyDescent="0.25">
      <c r="B35" s="14">
        <v>12</v>
      </c>
      <c r="C35" s="29" t="s">
        <v>54</v>
      </c>
      <c r="D35" s="7">
        <v>22610</v>
      </c>
      <c r="E35" s="22">
        <f t="shared" si="10"/>
        <v>0</v>
      </c>
      <c r="F35" s="23">
        <f t="shared" si="11"/>
        <v>18088</v>
      </c>
      <c r="G35" s="2"/>
      <c r="H35" s="24" t="str">
        <f t="shared" si="12"/>
        <v xml:space="preserve"> OFERTA CON PRECIO APARENTEMENTE BAJO</v>
      </c>
      <c r="I35" s="3"/>
      <c r="J35" s="25">
        <f t="shared" si="13"/>
        <v>0</v>
      </c>
      <c r="K35" s="3"/>
      <c r="L35" s="25">
        <f t="shared" si="14"/>
        <v>0</v>
      </c>
      <c r="M35" s="3"/>
      <c r="N35" s="25">
        <f t="shared" si="15"/>
        <v>0</v>
      </c>
      <c r="O35" s="3"/>
      <c r="P35" s="25">
        <f t="shared" si="16"/>
        <v>0</v>
      </c>
      <c r="Q35" s="26">
        <f t="shared" si="17"/>
        <v>0</v>
      </c>
    </row>
    <row r="36" spans="2:17" ht="50.25" customHeight="1" x14ac:dyDescent="0.25">
      <c r="B36" s="14">
        <v>13</v>
      </c>
      <c r="C36" s="29" t="s">
        <v>55</v>
      </c>
      <c r="D36" s="7">
        <v>20230</v>
      </c>
      <c r="E36" s="22">
        <f t="shared" si="10"/>
        <v>0</v>
      </c>
      <c r="F36" s="23">
        <f t="shared" si="11"/>
        <v>16184</v>
      </c>
      <c r="G36" s="2"/>
      <c r="H36" s="24" t="str">
        <f t="shared" si="12"/>
        <v xml:space="preserve"> OFERTA CON PRECIO APARENTEMENTE BAJO</v>
      </c>
      <c r="I36" s="3"/>
      <c r="J36" s="25">
        <f t="shared" si="13"/>
        <v>0</v>
      </c>
      <c r="K36" s="3"/>
      <c r="L36" s="25">
        <f t="shared" si="14"/>
        <v>0</v>
      </c>
      <c r="M36" s="3"/>
      <c r="N36" s="25">
        <f t="shared" si="15"/>
        <v>0</v>
      </c>
      <c r="O36" s="3"/>
      <c r="P36" s="25">
        <f t="shared" si="16"/>
        <v>0</v>
      </c>
      <c r="Q36" s="26">
        <f t="shared" si="17"/>
        <v>0</v>
      </c>
    </row>
    <row r="37" spans="2:17" ht="57" customHeight="1" x14ac:dyDescent="0.25">
      <c r="B37" s="14">
        <v>14</v>
      </c>
      <c r="C37" s="29" t="s">
        <v>56</v>
      </c>
      <c r="D37" s="7">
        <v>19040</v>
      </c>
      <c r="E37" s="22">
        <f t="shared" si="10"/>
        <v>0</v>
      </c>
      <c r="F37" s="23">
        <f t="shared" si="11"/>
        <v>15232</v>
      </c>
      <c r="G37" s="2"/>
      <c r="H37" s="24" t="str">
        <f t="shared" si="12"/>
        <v xml:space="preserve"> OFERTA CON PRECIO APARENTEMENTE BAJO</v>
      </c>
      <c r="I37" s="3"/>
      <c r="J37" s="25">
        <f t="shared" si="13"/>
        <v>0</v>
      </c>
      <c r="K37" s="3"/>
      <c r="L37" s="25">
        <f t="shared" si="14"/>
        <v>0</v>
      </c>
      <c r="M37" s="3"/>
      <c r="N37" s="25">
        <f t="shared" si="15"/>
        <v>0</v>
      </c>
      <c r="O37" s="3"/>
      <c r="P37" s="25">
        <f t="shared" si="16"/>
        <v>0</v>
      </c>
      <c r="Q37" s="26">
        <f t="shared" si="17"/>
        <v>0</v>
      </c>
    </row>
    <row r="38" spans="2:17" ht="49.5" customHeight="1" x14ac:dyDescent="0.25">
      <c r="B38" s="14">
        <v>15</v>
      </c>
      <c r="C38" s="29" t="s">
        <v>57</v>
      </c>
      <c r="D38" s="7">
        <v>18148</v>
      </c>
      <c r="E38" s="22">
        <f t="shared" si="10"/>
        <v>0</v>
      </c>
      <c r="F38" s="23">
        <f t="shared" si="11"/>
        <v>14518.400000000001</v>
      </c>
      <c r="G38" s="2"/>
      <c r="H38" s="24" t="str">
        <f t="shared" si="12"/>
        <v xml:space="preserve"> OFERTA CON PRECIO APARENTEMENTE BAJO</v>
      </c>
      <c r="I38" s="3"/>
      <c r="J38" s="25">
        <f t="shared" si="13"/>
        <v>0</v>
      </c>
      <c r="K38" s="3"/>
      <c r="L38" s="25">
        <f t="shared" si="14"/>
        <v>0</v>
      </c>
      <c r="M38" s="3"/>
      <c r="N38" s="25">
        <f t="shared" si="15"/>
        <v>0</v>
      </c>
      <c r="O38" s="3"/>
      <c r="P38" s="25">
        <f t="shared" si="16"/>
        <v>0</v>
      </c>
      <c r="Q38" s="26">
        <f t="shared" si="17"/>
        <v>0</v>
      </c>
    </row>
    <row r="39" spans="2:17" ht="56.25" customHeight="1" x14ac:dyDescent="0.25">
      <c r="B39" s="14">
        <v>16</v>
      </c>
      <c r="C39" s="29" t="s">
        <v>58</v>
      </c>
      <c r="D39" s="7">
        <v>8657</v>
      </c>
      <c r="E39" s="22">
        <f t="shared" si="10"/>
        <v>0</v>
      </c>
      <c r="F39" s="23">
        <f t="shared" si="11"/>
        <v>6925.6</v>
      </c>
      <c r="G39" s="2"/>
      <c r="H39" s="24" t="str">
        <f t="shared" si="12"/>
        <v xml:space="preserve"> OFERTA CON PRECIO APARENTEMENTE BAJO</v>
      </c>
      <c r="I39" s="3"/>
      <c r="J39" s="25">
        <f t="shared" si="13"/>
        <v>0</v>
      </c>
      <c r="K39" s="3"/>
      <c r="L39" s="25">
        <f t="shared" si="14"/>
        <v>0</v>
      </c>
      <c r="M39" s="3"/>
      <c r="N39" s="25">
        <f t="shared" si="15"/>
        <v>0</v>
      </c>
      <c r="O39" s="3"/>
      <c r="P39" s="25">
        <f t="shared" si="16"/>
        <v>0</v>
      </c>
      <c r="Q39" s="26">
        <f t="shared" si="17"/>
        <v>0</v>
      </c>
    </row>
    <row r="40" spans="2:17" ht="35.1" customHeight="1" x14ac:dyDescent="0.25">
      <c r="B40" s="14">
        <v>17</v>
      </c>
      <c r="C40" s="29" t="s">
        <v>59</v>
      </c>
      <c r="D40" s="7">
        <v>4879</v>
      </c>
      <c r="E40" s="22">
        <f t="shared" si="10"/>
        <v>0</v>
      </c>
      <c r="F40" s="23">
        <f t="shared" si="11"/>
        <v>3903.2000000000003</v>
      </c>
      <c r="G40" s="2"/>
      <c r="H40" s="24" t="str">
        <f t="shared" si="12"/>
        <v xml:space="preserve"> OFERTA CON PRECIO APARENTEMENTE BAJO</v>
      </c>
      <c r="I40" s="3"/>
      <c r="J40" s="25">
        <f t="shared" si="13"/>
        <v>0</v>
      </c>
      <c r="K40" s="3"/>
      <c r="L40" s="25">
        <f t="shared" si="14"/>
        <v>0</v>
      </c>
      <c r="M40" s="3"/>
      <c r="N40" s="25">
        <f t="shared" si="15"/>
        <v>0</v>
      </c>
      <c r="O40" s="3"/>
      <c r="P40" s="25">
        <f t="shared" si="16"/>
        <v>0</v>
      </c>
      <c r="Q40" s="26">
        <f t="shared" si="17"/>
        <v>0</v>
      </c>
    </row>
    <row r="41" spans="2:17" ht="35.1" customHeight="1" x14ac:dyDescent="0.25">
      <c r="B41" s="14">
        <v>18</v>
      </c>
      <c r="C41" s="29" t="s">
        <v>41</v>
      </c>
      <c r="D41" s="7">
        <v>24395</v>
      </c>
      <c r="E41" s="22">
        <f t="shared" si="10"/>
        <v>0</v>
      </c>
      <c r="F41" s="23">
        <f t="shared" si="11"/>
        <v>19516</v>
      </c>
      <c r="G41" s="2"/>
      <c r="H41" s="24" t="str">
        <f t="shared" si="12"/>
        <v xml:space="preserve"> OFERTA CON PRECIO APARENTEMENTE BAJO</v>
      </c>
      <c r="I41" s="3"/>
      <c r="J41" s="25">
        <f t="shared" si="13"/>
        <v>0</v>
      </c>
      <c r="K41" s="3"/>
      <c r="L41" s="25">
        <f t="shared" si="14"/>
        <v>0</v>
      </c>
      <c r="M41" s="3"/>
      <c r="N41" s="25">
        <f t="shared" si="15"/>
        <v>0</v>
      </c>
      <c r="O41" s="3"/>
      <c r="P41" s="25">
        <f t="shared" si="16"/>
        <v>0</v>
      </c>
      <c r="Q41" s="26">
        <f t="shared" si="17"/>
        <v>0</v>
      </c>
    </row>
    <row r="42" spans="2:17" ht="42" customHeight="1" x14ac:dyDescent="0.25">
      <c r="B42" s="14">
        <v>19</v>
      </c>
      <c r="C42" s="29" t="s">
        <v>42</v>
      </c>
      <c r="D42" s="7">
        <v>86751</v>
      </c>
      <c r="E42" s="22">
        <f t="shared" si="10"/>
        <v>0</v>
      </c>
      <c r="F42" s="23">
        <f t="shared" si="11"/>
        <v>69400.800000000003</v>
      </c>
      <c r="G42" s="2"/>
      <c r="H42" s="24" t="str">
        <f t="shared" si="12"/>
        <v xml:space="preserve"> OFERTA CON PRECIO APARENTEMENTE BAJO</v>
      </c>
      <c r="I42" s="3"/>
      <c r="J42" s="25">
        <f t="shared" si="13"/>
        <v>0</v>
      </c>
      <c r="K42" s="3"/>
      <c r="L42" s="25">
        <f t="shared" si="14"/>
        <v>0</v>
      </c>
      <c r="M42" s="3"/>
      <c r="N42" s="25">
        <f t="shared" si="15"/>
        <v>0</v>
      </c>
      <c r="O42" s="3"/>
      <c r="P42" s="25">
        <f t="shared" si="16"/>
        <v>0</v>
      </c>
      <c r="Q42" s="26">
        <f t="shared" si="17"/>
        <v>0</v>
      </c>
    </row>
    <row r="43" spans="2:17" ht="35.1" customHeight="1" x14ac:dyDescent="0.25">
      <c r="B43" s="14">
        <v>20</v>
      </c>
      <c r="C43" s="29" t="s">
        <v>43</v>
      </c>
      <c r="D43" s="7">
        <v>27370</v>
      </c>
      <c r="E43" s="22">
        <f t="shared" si="10"/>
        <v>0</v>
      </c>
      <c r="F43" s="23">
        <f t="shared" si="11"/>
        <v>21896</v>
      </c>
      <c r="G43" s="2"/>
      <c r="H43" s="24" t="str">
        <f t="shared" si="12"/>
        <v xml:space="preserve"> OFERTA CON PRECIO APARENTEMENTE BAJO</v>
      </c>
      <c r="I43" s="3"/>
      <c r="J43" s="25">
        <f t="shared" si="13"/>
        <v>0</v>
      </c>
      <c r="K43" s="3"/>
      <c r="L43" s="25">
        <f t="shared" si="14"/>
        <v>0</v>
      </c>
      <c r="M43" s="3"/>
      <c r="N43" s="25">
        <f t="shared" si="15"/>
        <v>0</v>
      </c>
      <c r="O43" s="3"/>
      <c r="P43" s="25">
        <f t="shared" si="16"/>
        <v>0</v>
      </c>
      <c r="Q43" s="26">
        <f t="shared" si="17"/>
        <v>0</v>
      </c>
    </row>
    <row r="44" spans="2:17" ht="35.1" customHeight="1" x14ac:dyDescent="0.25">
      <c r="B44" s="14">
        <v>21</v>
      </c>
      <c r="C44" s="29" t="s">
        <v>44</v>
      </c>
      <c r="D44" s="7">
        <v>98473</v>
      </c>
      <c r="E44" s="22">
        <f t="shared" si="10"/>
        <v>0</v>
      </c>
      <c r="F44" s="23">
        <f t="shared" si="11"/>
        <v>78778.400000000009</v>
      </c>
      <c r="G44" s="2"/>
      <c r="H44" s="24" t="str">
        <f t="shared" si="12"/>
        <v xml:space="preserve"> OFERTA CON PRECIO APARENTEMENTE BAJO</v>
      </c>
      <c r="I44" s="3"/>
      <c r="J44" s="25">
        <f t="shared" si="13"/>
        <v>0</v>
      </c>
      <c r="K44" s="3"/>
      <c r="L44" s="25">
        <f t="shared" si="14"/>
        <v>0</v>
      </c>
      <c r="M44" s="3"/>
      <c r="N44" s="25">
        <f t="shared" si="15"/>
        <v>0</v>
      </c>
      <c r="O44" s="3"/>
      <c r="P44" s="25">
        <f t="shared" si="16"/>
        <v>0</v>
      </c>
      <c r="Q44" s="26">
        <f t="shared" si="17"/>
        <v>0</v>
      </c>
    </row>
    <row r="45" spans="2:17" ht="35.1" customHeight="1" x14ac:dyDescent="0.25">
      <c r="B45" s="14">
        <v>22</v>
      </c>
      <c r="C45" s="29" t="s">
        <v>36</v>
      </c>
      <c r="D45" s="7">
        <v>25988</v>
      </c>
      <c r="E45" s="22">
        <f t="shared" si="10"/>
        <v>0</v>
      </c>
      <c r="F45" s="23">
        <f t="shared" si="11"/>
        <v>20790.400000000001</v>
      </c>
      <c r="G45" s="2"/>
      <c r="H45" s="24" t="str">
        <f t="shared" si="12"/>
        <v xml:space="preserve"> OFERTA CON PRECIO APARENTEMENTE BAJO</v>
      </c>
      <c r="I45" s="3"/>
      <c r="J45" s="25">
        <f t="shared" si="13"/>
        <v>0</v>
      </c>
      <c r="K45" s="3"/>
      <c r="L45" s="25">
        <f t="shared" si="14"/>
        <v>0</v>
      </c>
      <c r="M45" s="3"/>
      <c r="N45" s="25">
        <f t="shared" si="15"/>
        <v>0</v>
      </c>
      <c r="O45" s="3"/>
      <c r="P45" s="25">
        <f t="shared" si="16"/>
        <v>0</v>
      </c>
      <c r="Q45" s="26">
        <f t="shared" si="17"/>
        <v>0</v>
      </c>
    </row>
    <row r="46" spans="2:17" ht="35.1" customHeight="1" x14ac:dyDescent="0.25">
      <c r="B46" s="14">
        <v>23</v>
      </c>
      <c r="C46" s="29" t="s">
        <v>48</v>
      </c>
      <c r="D46" s="7">
        <v>11235</v>
      </c>
      <c r="E46" s="22">
        <f t="shared" si="10"/>
        <v>0</v>
      </c>
      <c r="F46" s="23">
        <f t="shared" si="11"/>
        <v>8988</v>
      </c>
      <c r="G46" s="2"/>
      <c r="H46" s="24" t="str">
        <f t="shared" si="12"/>
        <v xml:space="preserve"> OFERTA CON PRECIO APARENTEMENTE BAJO</v>
      </c>
      <c r="I46" s="3"/>
      <c r="J46" s="25">
        <f t="shared" si="13"/>
        <v>0</v>
      </c>
      <c r="K46" s="3"/>
      <c r="L46" s="25">
        <f t="shared" si="14"/>
        <v>0</v>
      </c>
      <c r="M46" s="3"/>
      <c r="N46" s="25">
        <f t="shared" si="15"/>
        <v>0</v>
      </c>
      <c r="O46" s="3"/>
      <c r="P46" s="25">
        <f t="shared" si="16"/>
        <v>0</v>
      </c>
      <c r="Q46" s="26">
        <f t="shared" si="17"/>
        <v>0</v>
      </c>
    </row>
    <row r="47" spans="2:17" ht="35.1" customHeight="1" x14ac:dyDescent="0.25">
      <c r="B47" s="14">
        <v>24</v>
      </c>
      <c r="C47" s="29" t="s">
        <v>45</v>
      </c>
      <c r="D47" s="7">
        <v>7744</v>
      </c>
      <c r="E47" s="22">
        <f t="shared" si="10"/>
        <v>0</v>
      </c>
      <c r="F47" s="23">
        <f t="shared" si="11"/>
        <v>6195.2000000000007</v>
      </c>
      <c r="G47" s="2"/>
      <c r="H47" s="24" t="str">
        <f t="shared" si="12"/>
        <v xml:space="preserve"> OFERTA CON PRECIO APARENTEMENTE BAJO</v>
      </c>
      <c r="I47" s="3"/>
      <c r="J47" s="25">
        <f t="shared" si="13"/>
        <v>0</v>
      </c>
      <c r="K47" s="3"/>
      <c r="L47" s="25">
        <f t="shared" si="14"/>
        <v>0</v>
      </c>
      <c r="M47" s="3"/>
      <c r="N47" s="25">
        <f t="shared" si="15"/>
        <v>0</v>
      </c>
      <c r="O47" s="3"/>
      <c r="P47" s="25">
        <f t="shared" si="16"/>
        <v>0</v>
      </c>
      <c r="Q47" s="26">
        <f t="shared" si="17"/>
        <v>0</v>
      </c>
    </row>
    <row r="48" spans="2:17" ht="35.1" customHeight="1" x14ac:dyDescent="0.25">
      <c r="B48" s="14">
        <v>25</v>
      </c>
      <c r="C48" s="29" t="s">
        <v>46</v>
      </c>
      <c r="D48" s="7">
        <v>10115</v>
      </c>
      <c r="E48" s="22">
        <f t="shared" si="10"/>
        <v>0</v>
      </c>
      <c r="F48" s="23">
        <f t="shared" si="11"/>
        <v>8092</v>
      </c>
      <c r="G48" s="2"/>
      <c r="H48" s="24" t="str">
        <f t="shared" si="12"/>
        <v xml:space="preserve"> OFERTA CON PRECIO APARENTEMENTE BAJO</v>
      </c>
      <c r="I48" s="3"/>
      <c r="J48" s="25">
        <f t="shared" si="13"/>
        <v>0</v>
      </c>
      <c r="K48" s="3"/>
      <c r="L48" s="25">
        <f t="shared" si="14"/>
        <v>0</v>
      </c>
      <c r="M48" s="3"/>
      <c r="N48" s="25">
        <f t="shared" si="15"/>
        <v>0</v>
      </c>
      <c r="O48" s="3"/>
      <c r="P48" s="25">
        <f t="shared" si="16"/>
        <v>0</v>
      </c>
      <c r="Q48" s="26">
        <f t="shared" si="17"/>
        <v>0</v>
      </c>
    </row>
    <row r="49" spans="1:17" ht="15" hidden="1" x14ac:dyDescent="0.25"/>
    <row r="50" spans="1:17" ht="123" customHeight="1" x14ac:dyDescent="0.25">
      <c r="B50" s="52" t="s">
        <v>33</v>
      </c>
      <c r="C50" s="58"/>
      <c r="D50" s="58"/>
      <c r="E50" s="58"/>
      <c r="F50" s="58"/>
      <c r="G50" s="58"/>
      <c r="H50" s="58"/>
      <c r="I50" s="58"/>
      <c r="J50" s="58"/>
      <c r="K50" s="58"/>
      <c r="L50" s="58"/>
      <c r="M50" s="58"/>
      <c r="N50" s="58"/>
      <c r="O50" s="58"/>
      <c r="P50" s="58"/>
      <c r="Q50" s="59"/>
    </row>
    <row r="51" spans="1:17" s="53" customFormat="1" ht="75.75" customHeight="1" x14ac:dyDescent="0.25">
      <c r="A51" s="8"/>
      <c r="B51" s="53" t="s">
        <v>23</v>
      </c>
    </row>
    <row r="52" spans="1:17" ht="15" hidden="1" x14ac:dyDescent="0.25">
      <c r="B52" s="57"/>
      <c r="C52" s="57"/>
      <c r="D52" s="57"/>
      <c r="E52" s="57"/>
      <c r="F52" s="57"/>
      <c r="G52" s="57"/>
      <c r="H52" s="57"/>
      <c r="I52" s="15"/>
      <c r="J52" s="15"/>
      <c r="K52" s="15"/>
      <c r="L52" s="15"/>
      <c r="M52" s="15"/>
      <c r="N52" s="15"/>
      <c r="O52" s="15"/>
      <c r="P52" s="15"/>
      <c r="Q52" s="15"/>
    </row>
    <row r="53" spans="1:17" s="52" customFormat="1" ht="195.75" customHeight="1" x14ac:dyDescent="0.2">
      <c r="A53" s="5"/>
      <c r="B53" s="52" t="s">
        <v>5</v>
      </c>
    </row>
    <row r="54" spans="1:17" ht="15" hidden="1" x14ac:dyDescent="0.25">
      <c r="B54" s="9"/>
      <c r="C54" s="10"/>
      <c r="D54" s="10"/>
      <c r="E54" s="11"/>
      <c r="F54" s="12"/>
      <c r="G54" s="12"/>
      <c r="H54" s="10"/>
      <c r="I54" s="10"/>
      <c r="J54" s="10"/>
      <c r="K54" s="10"/>
      <c r="L54" s="10"/>
      <c r="M54" s="10"/>
      <c r="N54" s="10"/>
      <c r="O54" s="10"/>
      <c r="P54" s="10"/>
      <c r="Q54" s="10"/>
    </row>
    <row r="55" spans="1:17" s="5" customFormat="1" ht="45.6" customHeight="1" x14ac:dyDescent="0.25">
      <c r="A55" s="8"/>
      <c r="B55" s="54"/>
      <c r="C55" s="54"/>
      <c r="D55" s="54"/>
      <c r="E55" s="54"/>
      <c r="F55" s="10"/>
      <c r="G55" s="10"/>
      <c r="H55" s="55"/>
      <c r="I55" s="55"/>
      <c r="J55" s="55"/>
      <c r="K55" s="55"/>
      <c r="L55" s="55"/>
      <c r="M55" s="10"/>
    </row>
    <row r="56" spans="1:17" s="5" customFormat="1" ht="15" hidden="1" x14ac:dyDescent="0.25">
      <c r="A56" s="8"/>
      <c r="B56" s="54"/>
      <c r="C56" s="54"/>
      <c r="D56" s="54"/>
      <c r="E56" s="54"/>
      <c r="F56" s="10"/>
      <c r="G56" s="10"/>
      <c r="H56" s="55"/>
      <c r="I56" s="55"/>
      <c r="J56" s="55"/>
      <c r="K56" s="55"/>
      <c r="L56" s="55"/>
      <c r="M56" s="10"/>
    </row>
    <row r="57" spans="1:17" s="5" customFormat="1" ht="15" hidden="1" x14ac:dyDescent="0.25">
      <c r="A57" s="8"/>
      <c r="B57" s="54"/>
      <c r="C57" s="54"/>
      <c r="D57" s="54"/>
      <c r="E57" s="54"/>
      <c r="F57" s="10"/>
      <c r="G57" s="10"/>
      <c r="H57" s="55"/>
      <c r="I57" s="55"/>
      <c r="J57" s="55"/>
      <c r="K57" s="55"/>
      <c r="L57" s="55"/>
      <c r="M57" s="10"/>
    </row>
    <row r="58" spans="1:17" s="5" customFormat="1" ht="13.5" customHeight="1" x14ac:dyDescent="0.25">
      <c r="A58" s="8"/>
      <c r="B58" s="56" t="s">
        <v>14</v>
      </c>
      <c r="C58" s="56"/>
      <c r="D58" s="56"/>
      <c r="E58" s="56"/>
      <c r="H58" s="56" t="s">
        <v>15</v>
      </c>
      <c r="I58" s="56"/>
      <c r="J58" s="56"/>
      <c r="K58" s="56"/>
      <c r="L58" s="56"/>
    </row>
    <row r="59" spans="1:17" s="5" customFormat="1" ht="13.5" customHeight="1" x14ac:dyDescent="0.25">
      <c r="A59" s="8"/>
      <c r="B59" s="13"/>
      <c r="C59" s="13"/>
      <c r="D59" s="13"/>
      <c r="E59" s="13"/>
    </row>
    <row r="60" spans="1:17" s="5" customFormat="1" ht="15" hidden="1" x14ac:dyDescent="0.25">
      <c r="A60" s="8"/>
      <c r="B60" s="4" t="s">
        <v>16</v>
      </c>
    </row>
    <row r="61" spans="1:17" s="5" customFormat="1" ht="14.25" hidden="1" x14ac:dyDescent="0.2"/>
    <row r="62" spans="1:17" s="5" customFormat="1" ht="14.25" hidden="1" x14ac:dyDescent="0.2"/>
    <row r="63" spans="1:17" s="5" customFormat="1" ht="14.25" customHeight="1" x14ac:dyDescent="0.2">
      <c r="A63" s="31" t="s">
        <v>27</v>
      </c>
      <c r="B63" s="31"/>
      <c r="C63" s="31"/>
      <c r="D63" s="31"/>
      <c r="E63" s="31"/>
      <c r="F63" s="31"/>
      <c r="G63" s="31"/>
      <c r="H63" s="31"/>
      <c r="I63" s="31"/>
      <c r="J63" s="31"/>
      <c r="K63" s="31"/>
      <c r="L63" s="31"/>
      <c r="M63" s="31"/>
      <c r="N63" s="31"/>
      <c r="O63" s="31"/>
      <c r="P63" s="31"/>
      <c r="Q63" s="31"/>
    </row>
    <row r="64" spans="1:17" s="5" customFormat="1" ht="14.25" hidden="1" x14ac:dyDescent="0.2">
      <c r="A64" s="32" t="s">
        <v>28</v>
      </c>
      <c r="B64" s="32"/>
      <c r="C64" s="32"/>
      <c r="D64" s="32"/>
      <c r="E64" s="32"/>
      <c r="F64" s="32"/>
      <c r="G64" s="32"/>
      <c r="H64" s="32"/>
      <c r="I64" s="32"/>
      <c r="J64" s="32"/>
      <c r="K64" s="32"/>
      <c r="L64" s="32"/>
      <c r="M64" s="32"/>
      <c r="N64" s="32"/>
      <c r="O64" s="32"/>
      <c r="P64" s="32"/>
      <c r="Q64" s="32"/>
    </row>
    <row r="65" spans="1:17" s="5" customFormat="1" ht="15" customHeight="1" x14ac:dyDescent="0.2">
      <c r="A65" s="32" t="s">
        <v>29</v>
      </c>
      <c r="B65" s="32"/>
      <c r="C65" s="32"/>
      <c r="D65" s="32"/>
      <c r="E65" s="32"/>
      <c r="F65" s="32"/>
      <c r="G65" s="32"/>
      <c r="H65" s="32"/>
      <c r="I65" s="32"/>
      <c r="J65" s="32"/>
      <c r="K65" s="32"/>
      <c r="L65" s="32"/>
      <c r="M65" s="32"/>
      <c r="N65" s="32"/>
      <c r="O65" s="32"/>
      <c r="P65" s="32"/>
      <c r="Q65" s="32"/>
    </row>
    <row r="66" spans="1:17" s="5" customFormat="1" ht="14.25" hidden="1" x14ac:dyDescent="0.2">
      <c r="A66" s="32" t="s">
        <v>30</v>
      </c>
      <c r="B66" s="32"/>
      <c r="C66" s="32"/>
      <c r="D66" s="32"/>
      <c r="E66" s="32"/>
      <c r="F66" s="32"/>
      <c r="G66" s="32"/>
      <c r="H66" s="32"/>
      <c r="I66" s="32"/>
      <c r="J66" s="32"/>
      <c r="K66" s="32"/>
      <c r="L66" s="32"/>
      <c r="M66" s="32"/>
      <c r="N66" s="32"/>
      <c r="O66" s="32"/>
      <c r="P66" s="32"/>
      <c r="Q66" s="32"/>
    </row>
    <row r="67" spans="1:17" ht="15" customHeight="1" x14ac:dyDescent="0.25">
      <c r="A67" s="5"/>
      <c r="C67" s="27"/>
      <c r="E67" s="5"/>
      <c r="F67" s="5"/>
      <c r="G67" s="5"/>
      <c r="H67" s="28"/>
      <c r="P67" s="8"/>
      <c r="Q67" s="8"/>
    </row>
    <row r="68" spans="1:17" ht="15" customHeight="1" x14ac:dyDescent="0.25">
      <c r="A68" s="30" t="s">
        <v>31</v>
      </c>
      <c r="B68" s="30"/>
      <c r="C68" s="30"/>
      <c r="D68" s="30"/>
      <c r="E68" s="30"/>
      <c r="F68" s="30"/>
      <c r="G68" s="30"/>
      <c r="H68" s="30"/>
      <c r="I68" s="30"/>
      <c r="J68" s="30"/>
      <c r="K68" s="30"/>
      <c r="L68" s="30"/>
      <c r="M68" s="30"/>
      <c r="N68" s="30"/>
      <c r="O68" s="30"/>
      <c r="P68" s="30"/>
      <c r="Q68" s="30"/>
    </row>
    <row r="69" spans="1:17" ht="15" customHeight="1" x14ac:dyDescent="0.25">
      <c r="A69" s="30" t="s">
        <v>32</v>
      </c>
      <c r="B69" s="30"/>
      <c r="C69" s="30"/>
      <c r="D69" s="30"/>
      <c r="E69" s="30"/>
      <c r="F69" s="30"/>
      <c r="G69" s="30"/>
      <c r="H69" s="30"/>
      <c r="I69" s="30"/>
      <c r="J69" s="30"/>
      <c r="K69" s="30"/>
      <c r="L69" s="30"/>
      <c r="M69" s="30"/>
      <c r="N69" s="30"/>
      <c r="O69" s="30"/>
      <c r="P69" s="30"/>
      <c r="Q69" s="30"/>
    </row>
    <row r="70" spans="1:17" ht="0" hidden="1" customHeight="1" x14ac:dyDescent="0.25">
      <c r="A70" s="30" t="s">
        <v>32</v>
      </c>
      <c r="B70" s="30"/>
      <c r="C70" s="30"/>
      <c r="D70" s="30"/>
      <c r="E70" s="30"/>
      <c r="F70" s="30"/>
      <c r="G70" s="30"/>
      <c r="H70" s="30"/>
      <c r="I70" s="30"/>
      <c r="J70" s="30"/>
      <c r="K70" s="30"/>
      <c r="L70" s="30"/>
    </row>
  </sheetData>
  <sheetProtection formatCells="0" formatColumns="0" formatRows="0" insertColumns="0" insertRows="0" insertHyperlinks="0" deleteColumns="0" deleteRows="0" sort="0" autoFilter="0"/>
  <mergeCells count="42">
    <mergeCell ref="P4:Q4"/>
    <mergeCell ref="P5:Q5"/>
    <mergeCell ref="C2:O2"/>
    <mergeCell ref="C3:O3"/>
    <mergeCell ref="C4:O5"/>
    <mergeCell ref="B50:Q50"/>
    <mergeCell ref="B22:B23"/>
    <mergeCell ref="D22:D23"/>
    <mergeCell ref="E22:E23"/>
    <mergeCell ref="F22:F23"/>
    <mergeCell ref="G22:G23"/>
    <mergeCell ref="H22:H23"/>
    <mergeCell ref="B53:XFD53"/>
    <mergeCell ref="B51:XFD51"/>
    <mergeCell ref="B55:E57"/>
    <mergeCell ref="H55:L57"/>
    <mergeCell ref="B58:E58"/>
    <mergeCell ref="H58:L58"/>
    <mergeCell ref="B52:H52"/>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A70:L70"/>
    <mergeCell ref="A63:Q63"/>
    <mergeCell ref="A64:Q64"/>
    <mergeCell ref="A65:Q65"/>
    <mergeCell ref="A66:Q66"/>
    <mergeCell ref="A69:Q69"/>
    <mergeCell ref="A68:Q68"/>
  </mergeCells>
  <conditionalFormatting sqref="H24:H48">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4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34 D36:D48">
      <formula1>0</formula1>
      <formula2>100000000000</formula2>
    </dataValidation>
    <dataValidation type="whole" allowBlank="1" showInputMessage="1" showErrorMessage="1" sqref="G24:G48">
      <formula1>0</formula1>
      <formula2>D24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O24:O48 I24:I48 M24:M48 K24:K48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Hoja2</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2024-05-30T22:03:44Z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