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ESTIGACION -INVERSION 2024\COMPRA DRON INVER 088\PUBLICAR\"/>
    </mc:Choice>
  </mc:AlternateContent>
  <bookViews>
    <workbookView xWindow="0" yWindow="0" windowWidth="28800" windowHeight="11580" tabRatio="876"/>
  </bookViews>
  <sheets>
    <sheet name="Bienes y Servicios" sheetId="7" r:id="rId1"/>
    <sheet name="Cálculos" sheetId="2" state="hidden" r:id="rId2"/>
  </sheets>
  <definedNames>
    <definedName name="_xlnm.Print_Area" localSheetId="0">'Bienes y Servicios'!$A$1:$O$35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7" l="1"/>
  <c r="L15" i="7"/>
  <c r="M15" i="7" s="1"/>
  <c r="H15" i="7"/>
  <c r="K15" i="7" s="1"/>
  <c r="N15" i="7" l="1"/>
  <c r="O15" i="7"/>
  <c r="O18" i="7"/>
  <c r="O21" i="7" s="1"/>
  <c r="O17" i="7"/>
  <c r="O20" i="7" s="1"/>
  <c r="L14" i="7"/>
  <c r="M14" i="7" s="1"/>
  <c r="J14" i="7"/>
  <c r="H14" i="7"/>
  <c r="O16" i="7" l="1"/>
  <c r="O19" i="7" s="1"/>
  <c r="K14" i="7"/>
  <c r="O22" i="7"/>
  <c r="O23" i="7"/>
  <c r="O24" i="7" s="1"/>
  <c r="N14" i="7"/>
  <c r="O14" i="7" s="1"/>
  <c r="O25" i="7" l="1"/>
</calcChain>
</file>

<file path=xl/sharedStrings.xml><?xml version="1.0" encoding="utf-8"?>
<sst xmlns="http://schemas.openxmlformats.org/spreadsheetml/2006/main" count="54" uniqueCount="51">
  <si>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</si>
  <si>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</si>
  <si>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</si>
  <si>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</si>
  <si>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</si>
  <si>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</si>
  <si>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</si>
  <si>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</si>
  <si>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</si>
  <si>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</si>
  <si>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</si>
  <si>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</si>
  <si>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</si>
  <si>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</si>
  <si>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</si>
  <si>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</si>
  <si>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</si>
  <si>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</si>
  <si>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</si>
  <si>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</si>
  <si>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</si>
  <si>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</si>
  <si>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</si>
  <si>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</si>
  <si>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</si>
  <si>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</si>
  <si>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</si>
  <si>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</si>
  <si>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</si>
  <si>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</si>
  <si>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</si>
  <si>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</si>
  <si>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</si>
  <si>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</si>
  <si>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</si>
  <si>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</si>
  <si>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</si>
  <si>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</si>
  <si>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</si>
  <si>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</si>
  <si>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</si>
  <si>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</si>
  <si>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</si>
  <si>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</si>
  <si>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</si>
  <si>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</si>
  <si>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</si>
  <si>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</si>
  <si>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Unidad</t>
  </si>
  <si>
    <t xml:space="preserve">Vehiculo aereo no tripulado con Cámara multiespectral - 4
cámaras de 5 MPM - Bandas espectrales G/R/RE/NIR Cámara
RGB - 20 MP - 4/3 CMOS, obturador mecánico Seguro y estable
- Evitación de obstáculos omnidireccional - Distancia de
transmisión de 15 Km
- Posicionamiento Preciso - Posicionamiento RTK a nivel centimétrico - Sincronización horaria a nivel de microsegundos Topografía Aérea Eficiente - Hasta 200 hectáreas por vuelo Compacto y Portátil - Plegable para un fácil almacenamiento.
Especificaciones técnicas: - Sistema de imagen multiespectral +
RGB - Sistema de imágenes altamente integrado - Sistema de imágenes recientemente actualizado con una cámara RGB de
20 MP y cuatro cámaras multiespectrales de 5 MP (verde, rojo,
borde rojo e infrarrojo cercano). - Habilita aplicaciones tales
como topografía aérea de alta precisión, monitoreo del crecimiento de cultivos y encuestas de recursos naturales. -Cámara multiespectral de 5 MP - Infrarrojo cercano (NIR) 860 nanómetro ± 26 nanómetro - Borde rojo (RE) 730 nm ± 16 nm - Rojo (R) 650 nm ± 16 nm - Verde (G) 560 nm ± 16 nm - Características de la cámara RGB - CMOS 4/3 - Sensor de imagen de 20MP 1/2000 - Velocidad de obturación mecánica más rápida 0.7s - El sensor de luz solar incorporado captura la radiación solar y la registra en un archivo de imagen, lo que permite la compensación de luz de los datos de la imagen
durante la reconstrucción 2D. Esto da como resultado resultados
de NDVI más precisos, así como una mayor precisión y consistencia de los datos adquiridos a lo largo del tiempo. - Módulo RTK - Imágenes precisas que capturan cada píxel - Mavic 3M con módulo RTK para posicionamiento a nivel de centímetros. El control de vuelo, la cámara y el módulo RTK se sincronizan en microsegundos para capturar con precisión la ubicación del centro de imágenes de cada cámara. Esto permite que Mavic 3M realice levantamientos topográficos aéreos de alta precisión sin utilizar puntos de control en tierra. - Duración de la batería ultra larga, ráfagas rápidas 43 minutos - 200 hectáreas aproximadamente - Un solo vuelo puede completar operaciones de mapeo en un área de 200 hectáreas. - Señal estable,
transmisión de imagen fluida - La transmisión O3 integra dos señales de transmisión y cuatro señales de recepción para admitir distancias de transmisión ultra largas de 15 Km. - Detección de obstáculos omnidireccional, topografía aérea de seguimiento del terreno" Incluye * 1 Sistema M3M * 1 Juego de Hélices * 1 Control Remoto * 1cargador
* 1 Estuche Rígido * 3 meses del Software DJI TERRA PRO </t>
  </si>
  <si>
    <t>SOFTWARE DE PROCESAMIENTO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</si>
</sst>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1" xfId="0" applyFont="1" applyBorder="1" applyAlignment="1" applyProtection="1">
      <alignment horizontal="left" vertical="center" wrapText="1"/>
      <protection locked="0"/>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view="pageBreakPreview" topLeftCell="A5" zoomScale="85" zoomScaleNormal="70" zoomScaleSheetLayoutView="85" zoomScalePageLayoutView="55" workbookViewId="0">
      <selection activeCell="G14" sqref="G14"/>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87"/>
      <c r="B2" s="88" t="s">
        <v>0</v>
      </c>
      <c r="C2" s="88"/>
      <c r="D2" s="88"/>
      <c r="E2" s="88"/>
      <c r="F2" s="88"/>
      <c r="G2" s="88"/>
      <c r="H2" s="88"/>
      <c r="I2" s="88"/>
      <c r="J2" s="88"/>
      <c r="K2" s="88"/>
      <c r="L2" s="88"/>
      <c r="M2" s="88"/>
      <c r="N2" s="89" t="s">
        <v>46</v>
      </c>
      <c r="O2" s="89"/>
    </row>
    <row r="3" spans="1:15" ht="15.75" customHeight="1" x14ac:dyDescent="0.25">
      <c r="A3" s="87"/>
      <c r="B3" s="88" t="s">
        <v>1</v>
      </c>
      <c r="C3" s="88"/>
      <c r="D3" s="88"/>
      <c r="E3" s="88"/>
      <c r="F3" s="88"/>
      <c r="G3" s="88"/>
      <c r="H3" s="88"/>
      <c r="I3" s="88"/>
      <c r="J3" s="88"/>
      <c r="K3" s="88"/>
      <c r="L3" s="88"/>
      <c r="M3" s="88"/>
      <c r="N3" s="89" t="s">
        <v>41</v>
      </c>
      <c r="O3" s="89"/>
    </row>
    <row r="4" spans="1:15" ht="16.5" customHeight="1" x14ac:dyDescent="0.25">
      <c r="A4" s="87"/>
      <c r="B4" s="88" t="s">
        <v>2</v>
      </c>
      <c r="C4" s="88"/>
      <c r="D4" s="88"/>
      <c r="E4" s="88"/>
      <c r="F4" s="88"/>
      <c r="G4" s="88"/>
      <c r="H4" s="88"/>
      <c r="I4" s="88"/>
      <c r="J4" s="88"/>
      <c r="K4" s="88"/>
      <c r="L4" s="88"/>
      <c r="M4" s="88"/>
      <c r="N4" s="90" t="s">
        <v>42</v>
      </c>
      <c r="O4" s="90"/>
    </row>
    <row r="5" spans="1:15" ht="15" customHeight="1" x14ac:dyDescent="0.25">
      <c r="A5" s="87"/>
      <c r="B5" s="88"/>
      <c r="C5" s="88"/>
      <c r="D5" s="88"/>
      <c r="E5" s="88"/>
      <c r="F5" s="88"/>
      <c r="G5" s="88"/>
      <c r="H5" s="88"/>
      <c r="I5" s="88"/>
      <c r="J5" s="88"/>
      <c r="K5" s="88"/>
      <c r="L5" s="88"/>
      <c r="M5" s="88"/>
      <c r="N5" s="91" t="s">
        <v>47</v>
      </c>
      <c r="O5" s="91"/>
    </row>
    <row r="7" spans="1:15" x14ac:dyDescent="0.25">
      <c r="A7" s="4" t="s">
        <v>3</v>
      </c>
    </row>
    <row r="8" spans="1:15" ht="9.9499999999999993" customHeight="1" x14ac:dyDescent="0.25">
      <c r="A8" s="5"/>
    </row>
    <row r="9" spans="1:15" ht="30" customHeight="1" x14ac:dyDescent="0.25">
      <c r="A9" s="73" t="s">
        <v>4</v>
      </c>
      <c r="B9" s="74"/>
      <c r="D9" s="79" t="s">
        <v>5</v>
      </c>
      <c r="E9" s="80"/>
      <c r="F9" s="69"/>
      <c r="G9" s="70"/>
      <c r="H9" s="70"/>
      <c r="I9" s="71"/>
      <c r="K9" s="79" t="s">
        <v>6</v>
      </c>
      <c r="L9" s="80"/>
      <c r="M9" s="85"/>
      <c r="N9" s="86"/>
    </row>
    <row r="10" spans="1:15" ht="8.25" customHeight="1" x14ac:dyDescent="0.25">
      <c r="A10" s="75"/>
      <c r="B10" s="76"/>
      <c r="C10" s="6"/>
      <c r="E10" s="7"/>
      <c r="F10" s="7"/>
      <c r="M10" s="7"/>
      <c r="N10" s="1"/>
    </row>
    <row r="11" spans="1:15" ht="30" customHeight="1" x14ac:dyDescent="0.25">
      <c r="A11" s="77"/>
      <c r="B11" s="78"/>
      <c r="D11" s="79" t="s">
        <v>7</v>
      </c>
      <c r="E11" s="80"/>
      <c r="F11" s="69"/>
      <c r="G11" s="70"/>
      <c r="H11" s="70"/>
      <c r="I11" s="71"/>
      <c r="K11" s="79" t="s">
        <v>8</v>
      </c>
      <c r="L11" s="80"/>
      <c r="M11" s="83"/>
      <c r="N11" s="84"/>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46" customFormat="1" ht="409.5" customHeight="1" x14ac:dyDescent="0.25">
      <c r="A14" s="45">
        <v>1</v>
      </c>
      <c r="B14" s="47" t="s">
        <v>49</v>
      </c>
      <c r="C14" s="11"/>
      <c r="D14" s="41">
        <v>1</v>
      </c>
      <c r="E14" s="42" t="s">
        <v>48</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46" customFormat="1" ht="114.75" customHeight="1" thickBot="1" x14ac:dyDescent="0.3">
      <c r="A15" s="45">
        <v>2</v>
      </c>
      <c r="B15" s="47" t="s">
        <v>50</v>
      </c>
      <c r="C15" s="11"/>
      <c r="D15" s="41">
        <v>1</v>
      </c>
      <c r="E15" s="42" t="s">
        <v>48</v>
      </c>
      <c r="F15" s="12"/>
      <c r="G15" s="10"/>
      <c r="H15" s="43">
        <f t="shared" ref="H15" si="6">+ROUND(F15*G15,0)</f>
        <v>0</v>
      </c>
      <c r="I15" s="10"/>
      <c r="J15" s="43">
        <f t="shared" ref="J15" si="7">ROUND(F15*I15,0)</f>
        <v>0</v>
      </c>
      <c r="K15" s="43">
        <f t="shared" ref="K15" si="8">ROUND(F15+H15+J15,0)</f>
        <v>0</v>
      </c>
      <c r="L15" s="43">
        <f t="shared" ref="L15" si="9">ROUND(F15*D15,0)</f>
        <v>0</v>
      </c>
      <c r="M15" s="43">
        <f t="shared" ref="M15" si="10">ROUND(L15*G15,0)</f>
        <v>0</v>
      </c>
      <c r="N15" s="43">
        <f t="shared" ref="N15" si="11">ROUND(L15*I15,0)</f>
        <v>0</v>
      </c>
      <c r="O15" s="44">
        <f t="shared" ref="O15" si="12">ROUND(L15+N15+M15,0)</f>
        <v>0</v>
      </c>
    </row>
    <row r="16" spans="1:15" s="8" customFormat="1" ht="42" customHeight="1" thickBot="1" x14ac:dyDescent="0.3">
      <c r="A16" s="81" t="s">
        <v>24</v>
      </c>
      <c r="B16" s="82"/>
      <c r="C16" s="82"/>
      <c r="D16" s="82"/>
      <c r="E16" s="82"/>
      <c r="F16" s="82"/>
      <c r="G16" s="82"/>
      <c r="H16" s="82"/>
      <c r="I16" s="82"/>
      <c r="J16" s="82"/>
      <c r="K16" s="82"/>
      <c r="L16" s="54" t="s">
        <v>25</v>
      </c>
      <c r="M16" s="55"/>
      <c r="N16" s="55"/>
      <c r="O16" s="32">
        <f>SUMIF(G:G,0%,L:L)+SUMIF(G:G,"",L:L)</f>
        <v>0</v>
      </c>
    </row>
    <row r="17" spans="1:17" s="8" customFormat="1" ht="39" customHeight="1" x14ac:dyDescent="0.25">
      <c r="A17" s="60" t="s">
        <v>43</v>
      </c>
      <c r="B17" s="61"/>
      <c r="C17" s="61"/>
      <c r="D17" s="61"/>
      <c r="E17" s="61"/>
      <c r="F17" s="61"/>
      <c r="G17" s="61"/>
      <c r="H17" s="61"/>
      <c r="I17" s="61"/>
      <c r="J17" s="61"/>
      <c r="K17" s="62"/>
      <c r="L17" s="52" t="s">
        <v>26</v>
      </c>
      <c r="M17" s="53"/>
      <c r="N17" s="53"/>
      <c r="O17" s="33">
        <f>SUMIF(G:G,5%,L:L)</f>
        <v>0</v>
      </c>
    </row>
    <row r="18" spans="1:17" s="8" customFormat="1" ht="30" customHeight="1" x14ac:dyDescent="0.25">
      <c r="A18" s="63"/>
      <c r="B18" s="64"/>
      <c r="C18" s="64"/>
      <c r="D18" s="64"/>
      <c r="E18" s="64"/>
      <c r="F18" s="64"/>
      <c r="G18" s="64"/>
      <c r="H18" s="64"/>
      <c r="I18" s="64"/>
      <c r="J18" s="64"/>
      <c r="K18" s="65"/>
      <c r="L18" s="52" t="s">
        <v>27</v>
      </c>
      <c r="M18" s="53"/>
      <c r="N18" s="53"/>
      <c r="O18" s="33">
        <f>SUMIF(G:G,19%,L:L)</f>
        <v>0</v>
      </c>
    </row>
    <row r="19" spans="1:17" s="8" customFormat="1" ht="30" customHeight="1" x14ac:dyDescent="0.25">
      <c r="A19" s="63"/>
      <c r="B19" s="64"/>
      <c r="C19" s="64"/>
      <c r="D19" s="64"/>
      <c r="E19" s="64"/>
      <c r="F19" s="64"/>
      <c r="G19" s="64"/>
      <c r="H19" s="64"/>
      <c r="I19" s="64"/>
      <c r="J19" s="64"/>
      <c r="K19" s="65"/>
      <c r="L19" s="50" t="s">
        <v>20</v>
      </c>
      <c r="M19" s="51"/>
      <c r="N19" s="51"/>
      <c r="O19" s="34">
        <f>SUM(O16:O18)</f>
        <v>0</v>
      </c>
    </row>
    <row r="20" spans="1:17" s="8" customFormat="1" ht="30" customHeight="1" x14ac:dyDescent="0.25">
      <c r="A20" s="63"/>
      <c r="B20" s="64"/>
      <c r="C20" s="64"/>
      <c r="D20" s="64"/>
      <c r="E20" s="64"/>
      <c r="F20" s="64"/>
      <c r="G20" s="64"/>
      <c r="H20" s="64"/>
      <c r="I20" s="64"/>
      <c r="J20" s="64"/>
      <c r="K20" s="65"/>
      <c r="L20" s="48" t="s">
        <v>28</v>
      </c>
      <c r="M20" s="49"/>
      <c r="N20" s="49"/>
      <c r="O20" s="35">
        <f>ROUND(O17*5%,0)</f>
        <v>0</v>
      </c>
    </row>
    <row r="21" spans="1:17" s="8" customFormat="1" ht="30" customHeight="1" x14ac:dyDescent="0.25">
      <c r="A21" s="63"/>
      <c r="B21" s="64"/>
      <c r="C21" s="64"/>
      <c r="D21" s="64"/>
      <c r="E21" s="64"/>
      <c r="F21" s="64"/>
      <c r="G21" s="64"/>
      <c r="H21" s="64"/>
      <c r="I21" s="64"/>
      <c r="J21" s="64"/>
      <c r="K21" s="65"/>
      <c r="L21" s="48" t="s">
        <v>29</v>
      </c>
      <c r="M21" s="49"/>
      <c r="N21" s="49"/>
      <c r="O21" s="33">
        <f>ROUND(O18*19%,0)</f>
        <v>0</v>
      </c>
    </row>
    <row r="22" spans="1:17" s="8" customFormat="1" ht="30" customHeight="1" x14ac:dyDescent="0.25">
      <c r="A22" s="63"/>
      <c r="B22" s="64"/>
      <c r="C22" s="64"/>
      <c r="D22" s="64"/>
      <c r="E22" s="64"/>
      <c r="F22" s="64"/>
      <c r="G22" s="64"/>
      <c r="H22" s="64"/>
      <c r="I22" s="64"/>
      <c r="J22" s="64"/>
      <c r="K22" s="65"/>
      <c r="L22" s="50" t="s">
        <v>30</v>
      </c>
      <c r="M22" s="51"/>
      <c r="N22" s="51"/>
      <c r="O22" s="34">
        <f>SUM(O20:O21)</f>
        <v>0</v>
      </c>
    </row>
    <row r="23" spans="1:17" s="8" customFormat="1" ht="30" customHeight="1" x14ac:dyDescent="0.25">
      <c r="A23" s="63"/>
      <c r="B23" s="64"/>
      <c r="C23" s="64"/>
      <c r="D23" s="64"/>
      <c r="E23" s="64"/>
      <c r="F23" s="64"/>
      <c r="G23" s="64"/>
      <c r="H23" s="64"/>
      <c r="I23" s="64"/>
      <c r="J23" s="64"/>
      <c r="K23" s="65"/>
      <c r="L23" s="52" t="s">
        <v>31</v>
      </c>
      <c r="M23" s="53"/>
      <c r="N23" s="53"/>
      <c r="O23" s="33">
        <f>SUMIF(I:I,8%,N:N)</f>
        <v>0</v>
      </c>
    </row>
    <row r="24" spans="1:17" s="8" customFormat="1" ht="37.5" customHeight="1" x14ac:dyDescent="0.25">
      <c r="A24" s="63"/>
      <c r="B24" s="64"/>
      <c r="C24" s="64"/>
      <c r="D24" s="64"/>
      <c r="E24" s="64"/>
      <c r="F24" s="64"/>
      <c r="G24" s="64"/>
      <c r="H24" s="64"/>
      <c r="I24" s="64"/>
      <c r="J24" s="64"/>
      <c r="K24" s="65"/>
      <c r="L24" s="58" t="s">
        <v>32</v>
      </c>
      <c r="M24" s="59"/>
      <c r="N24" s="59"/>
      <c r="O24" s="34">
        <f>SUM(O23)</f>
        <v>0</v>
      </c>
    </row>
    <row r="25" spans="1:17" s="8" customFormat="1" ht="32.25" customHeight="1" thickBot="1" x14ac:dyDescent="0.3">
      <c r="A25" s="66"/>
      <c r="B25" s="67"/>
      <c r="C25" s="67"/>
      <c r="D25" s="67"/>
      <c r="E25" s="67"/>
      <c r="F25" s="67"/>
      <c r="G25" s="67"/>
      <c r="H25" s="67"/>
      <c r="I25" s="67"/>
      <c r="J25" s="67"/>
      <c r="K25" s="68"/>
      <c r="L25" s="56" t="s">
        <v>33</v>
      </c>
      <c r="M25" s="57"/>
      <c r="N25" s="57"/>
      <c r="O25" s="36">
        <f>+O19+O22+O24</f>
        <v>0</v>
      </c>
    </row>
    <row r="27" spans="1:17" ht="50.1" customHeight="1" thickBot="1" x14ac:dyDescent="0.3">
      <c r="B27" s="72"/>
      <c r="C27" s="72"/>
    </row>
    <row r="28" spans="1:17" x14ac:dyDescent="0.25">
      <c r="B28" s="96" t="s">
        <v>34</v>
      </c>
      <c r="C28" s="96"/>
    </row>
    <row r="29" spans="1:17" ht="15" customHeight="1" x14ac:dyDescent="0.25">
      <c r="M29" s="38"/>
      <c r="N29" s="39"/>
      <c r="O29" s="40"/>
    </row>
    <row r="30" spans="1:17" ht="15.75" customHeight="1" x14ac:dyDescent="0.25">
      <c r="M30" s="38"/>
      <c r="N30" s="39"/>
      <c r="O30" s="40"/>
    </row>
    <row r="31" spans="1:17" ht="15" customHeight="1" x14ac:dyDescent="0.25">
      <c r="A31" s="9" t="s">
        <v>35</v>
      </c>
      <c r="M31" s="38"/>
      <c r="N31" s="39"/>
      <c r="O31" s="40"/>
    </row>
    <row r="32" spans="1:17" x14ac:dyDescent="0.25">
      <c r="A32" s="95"/>
      <c r="B32" s="95"/>
      <c r="C32" s="95"/>
      <c r="D32" s="95"/>
      <c r="E32" s="95"/>
      <c r="F32" s="95"/>
      <c r="G32" s="95"/>
      <c r="H32" s="95"/>
      <c r="I32" s="95"/>
      <c r="J32" s="95"/>
      <c r="K32" s="95"/>
      <c r="L32" s="95"/>
      <c r="M32" s="95"/>
      <c r="N32" s="95"/>
      <c r="O32" s="95"/>
      <c r="P32" s="1"/>
      <c r="Q32" s="1"/>
    </row>
    <row r="33" spans="1:17" ht="55.5" customHeight="1" x14ac:dyDescent="0.25">
      <c r="A33" s="94" t="s">
        <v>45</v>
      </c>
      <c r="B33" s="94"/>
      <c r="C33" s="94"/>
      <c r="D33" s="94"/>
      <c r="E33" s="94"/>
      <c r="F33" s="94"/>
      <c r="G33" s="94"/>
      <c r="H33" s="94"/>
      <c r="I33" s="94"/>
      <c r="J33" s="94"/>
      <c r="K33" s="94"/>
      <c r="L33" s="94"/>
      <c r="M33" s="94"/>
      <c r="N33" s="94"/>
      <c r="O33" s="94"/>
      <c r="P33" s="37"/>
      <c r="Q33" s="37"/>
    </row>
    <row r="34" spans="1:17" ht="5.25" customHeight="1" x14ac:dyDescent="0.25">
      <c r="A34" s="93"/>
      <c r="B34" s="93"/>
      <c r="C34" s="93"/>
      <c r="D34" s="93"/>
      <c r="E34" s="93"/>
      <c r="F34" s="93"/>
      <c r="G34" s="93"/>
      <c r="H34" s="93"/>
      <c r="I34" s="93"/>
      <c r="J34" s="93"/>
      <c r="K34" s="93"/>
      <c r="L34" s="93"/>
      <c r="M34" s="93"/>
      <c r="N34" s="93"/>
      <c r="O34" s="93"/>
      <c r="P34" s="4"/>
      <c r="Q34" s="4"/>
    </row>
    <row r="35" spans="1:17" ht="33" customHeight="1" x14ac:dyDescent="0.25">
      <c r="A35" s="92" t="s">
        <v>44</v>
      </c>
      <c r="B35" s="92"/>
      <c r="C35" s="92"/>
      <c r="D35" s="92"/>
      <c r="E35" s="92"/>
      <c r="F35" s="92"/>
      <c r="G35" s="92"/>
      <c r="H35" s="92"/>
      <c r="I35" s="92"/>
      <c r="J35" s="92"/>
      <c r="K35" s="92"/>
      <c r="L35" s="92"/>
      <c r="M35" s="92"/>
      <c r="N35" s="92"/>
      <c r="O35" s="92"/>
      <c r="P35" s="4"/>
      <c r="Q35" s="4"/>
    </row>
    <row r="36" spans="1:17" x14ac:dyDescent="0.25">
      <c r="K36" s="1"/>
      <c r="L36" s="1"/>
      <c r="M36" s="1"/>
      <c r="N36" s="1"/>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row r="81" spans="11:15" s="1" customFormat="1" x14ac:dyDescent="0.25">
      <c r="K81" s="3"/>
      <c r="L81" s="3"/>
      <c r="M81" s="3"/>
      <c r="N81" s="3"/>
      <c r="O81" s="3"/>
    </row>
  </sheetData>
  <sheetProtection password="E6F5" sheet="1" formatRows="0" insertRows="0" deleteRows="0"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15">
      <formula1>0</formula1>
      <formula2>1000000000000000</formula2>
    </dataValidation>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3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7</v>
      </c>
      <c r="D6" s="25" t="s">
        <v>36</v>
      </c>
      <c r="F6" s="28" t="s">
        <v>37</v>
      </c>
    </row>
    <row r="7" spans="2:6" x14ac:dyDescent="0.25">
      <c r="B7" s="1" t="s">
        <v>38</v>
      </c>
      <c r="D7" s="26">
        <v>0</v>
      </c>
      <c r="F7" s="29">
        <v>0.08</v>
      </c>
    </row>
    <row r="8" spans="2:6" x14ac:dyDescent="0.25">
      <c r="B8" s="1" t="s">
        <v>39</v>
      </c>
      <c r="D8" s="26">
        <v>0.05</v>
      </c>
      <c r="F8" s="30">
        <v>0</v>
      </c>
    </row>
    <row r="9" spans="2:6" x14ac:dyDescent="0.25">
      <c r="B9" s="1" t="s">
        <v>40</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purl.org/dc/dcmitype/"/>
    <ds:schemaRef ds:uri="http://schemas.microsoft.com/office/2006/documentManagement/types"/>
    <ds:schemaRef ds:uri="http://schemas.microsoft.com/office/infopath/2007/PartnerControls"/>
    <ds:schemaRef ds:uri="http://www.w3.org/XML/1998/namespace"/>
    <ds:schemaRef ds:uri="http://purl.org/dc/elements/1.1/"/>
    <ds:schemaRef ds:uri="http://schemas.openxmlformats.org/package/2006/metadata/core-properties"/>
    <ds:schemaRef ds:uri="39f7a895-868e-4739-ab10-589c64175fbd"/>
    <ds:schemaRef ds:uri="632c1e4e-69c6-4d1f-81a1-009441d464e5"/>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2024-11-26T21:32:23Z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