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ONSULTORIA Y CAPACITACIONES RUBEN\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J16" i="7"/>
  <c r="L16" i="7"/>
  <c r="M16" i="7" s="1"/>
  <c r="H15" i="7"/>
  <c r="K15" i="7" s="1"/>
  <c r="H16" i="7"/>
  <c r="K16" i="7" s="1"/>
  <c r="N16" i="7" l="1"/>
  <c r="O16" i="7" s="1"/>
  <c r="N15" i="7"/>
  <c r="O15" i="7" s="1"/>
  <c r="O19" i="7"/>
  <c r="O22" i="7" s="1"/>
  <c r="O18" i="7"/>
  <c r="O21" i="7" s="1"/>
  <c r="L14" i="7"/>
  <c r="M14" i="7" s="1"/>
  <c r="J14" i="7"/>
  <c r="H14" i="7"/>
  <c r="O17" i="7" l="1"/>
  <c r="O20" i="7" s="1"/>
  <c r="K14" i="7"/>
  <c r="O23" i="7"/>
  <c r="O24" i="7"/>
  <c r="O25" i="7" s="1"/>
  <c r="N14" i="7"/>
  <c r="O14" i="7" s="1"/>
  <c r="O26" i="7" l="1"/>
</calcChain>
</file>

<file path=xl/sharedStrings.xml><?xml version="1.0" encoding="utf-8"?>
<sst xmlns="http://schemas.openxmlformats.org/spreadsheetml/2006/main" count="56" uniqueCount="52">
  <si>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</si>
  <si>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</si>
  <si>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</si>
  <si>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</si>
  <si>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</si>
  <si>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</si>
  <si>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</si>
  <si>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</si>
  <si>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</si>
  <si>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</si>
  <si>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</si>
  <si>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</si>
  <si>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</si>
  <si>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</si>
  <si>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</si>
  <si>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</si>
  <si>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</si>
  <si>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</si>
  <si>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</si>
  <si>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</si>
  <si>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</si>
  <si>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</si>
  <si>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</si>
  <si>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</si>
  <si>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</si>
  <si>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</si>
  <si>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</si>
  <si>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</si>
  <si>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</si>
  <si>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</si>
  <si>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</si>
  <si>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</si>
  <si>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</si>
  <si>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</si>
  <si>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</si>
  <si>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</si>
  <si>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</si>
  <si>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</si>
  <si>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</si>
  <si>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</si>
  <si>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</si>
  <si>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</si>
  <si>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</si>
  <si>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</si>
  <si>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</si>
  <si>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</si>
  <si>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</si>
  <si>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</si>
  <si>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</si>
  <si>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Capacitacion para el fomento de la Cultura Institucional de la
Universidad Seccional Girardot.</t>
  </si>
  <si>
    <t>Capacitacion dia del servidor publico de la Universidad de
Cundinamarca Seccional Girardot</t>
  </si>
  <si>
    <t>Capacitacion para el mejoramiento del clima laboral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</si>
</sst>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topLeftCell="A12" zoomScale="85" zoomScaleNormal="70" zoomScaleSheetLayoutView="85" zoomScalePageLayoutView="55" workbookViewId="0">
      <selection activeCell="D16" sqref="D16"/>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x14ac:dyDescent="0.25">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55.5" customHeight="1" x14ac:dyDescent="0.25">
      <c r="A15" s="45">
        <v>2</v>
      </c>
      <c r="B15" s="47" t="s">
        <v>50</v>
      </c>
      <c r="C15" s="11"/>
      <c r="D15" s="41">
        <v>1</v>
      </c>
      <c r="E15" s="42" t="s">
        <v>48</v>
      </c>
      <c r="F15" s="12"/>
      <c r="G15" s="10"/>
      <c r="H15" s="43">
        <f t="shared" ref="H15:H16" si="6">+ROUND(F15*G15,0)</f>
        <v>0</v>
      </c>
      <c r="I15" s="10"/>
      <c r="J15" s="43">
        <f t="shared" ref="J15:J16" si="7">ROUND(F15*I15,0)</f>
        <v>0</v>
      </c>
      <c r="K15" s="43">
        <f t="shared" ref="K15:K16" si="8">ROUND(F15+H15+J15,0)</f>
        <v>0</v>
      </c>
      <c r="L15" s="43">
        <f t="shared" ref="L15:L16" si="9">ROUND(F15*D15,0)</f>
        <v>0</v>
      </c>
      <c r="M15" s="43">
        <f t="shared" ref="M15:M16" si="10">ROUND(L15*G15,0)</f>
        <v>0</v>
      </c>
      <c r="N15" s="43">
        <f t="shared" ref="N15:N16" si="11">ROUND(L15*I15,0)</f>
        <v>0</v>
      </c>
      <c r="O15" s="44">
        <f t="shared" ref="O15:O16" si="12">ROUND(L15+N15+M15,0)</f>
        <v>0</v>
      </c>
    </row>
    <row r="16" spans="1:15" s="46" customFormat="1" ht="55.5" customHeight="1" thickBot="1" x14ac:dyDescent="0.3">
      <c r="A16" s="45">
        <v>3</v>
      </c>
      <c r="B16" s="47" t="s">
        <v>51</v>
      </c>
      <c r="C16" s="11"/>
      <c r="D16" s="41">
        <v>1</v>
      </c>
      <c r="E16" s="42" t="s">
        <v>48</v>
      </c>
      <c r="F16" s="12"/>
      <c r="G16" s="10"/>
      <c r="H16" s="43">
        <f t="shared" si="6"/>
        <v>0</v>
      </c>
      <c r="I16" s="10"/>
      <c r="J16" s="43">
        <f t="shared" si="7"/>
        <v>0</v>
      </c>
      <c r="K16" s="43">
        <f t="shared" si="8"/>
        <v>0</v>
      </c>
      <c r="L16" s="43">
        <f t="shared" si="9"/>
        <v>0</v>
      </c>
      <c r="M16" s="43">
        <f t="shared" si="10"/>
        <v>0</v>
      </c>
      <c r="N16" s="43">
        <f t="shared" si="11"/>
        <v>0</v>
      </c>
      <c r="O16" s="44">
        <f t="shared" si="12"/>
        <v>0</v>
      </c>
    </row>
    <row r="17" spans="1:15" s="8" customFormat="1" ht="42" customHeight="1" thickBot="1" x14ac:dyDescent="0.3">
      <c r="A17" s="81" t="s">
        <v>24</v>
      </c>
      <c r="B17" s="82"/>
      <c r="C17" s="82"/>
      <c r="D17" s="82"/>
      <c r="E17" s="82"/>
      <c r="F17" s="82"/>
      <c r="G17" s="82"/>
      <c r="H17" s="82"/>
      <c r="I17" s="82"/>
      <c r="J17" s="82"/>
      <c r="K17" s="82"/>
      <c r="L17" s="54" t="s">
        <v>25</v>
      </c>
      <c r="M17" s="55"/>
      <c r="N17" s="55"/>
      <c r="O17" s="32">
        <f>SUMIF(G:G,0%,L:L)+SUMIF(G:G,"",L:L)</f>
        <v>0</v>
      </c>
    </row>
    <row r="18" spans="1:15" s="8" customFormat="1" ht="39" customHeight="1" x14ac:dyDescent="0.25">
      <c r="A18" s="60" t="s">
        <v>43</v>
      </c>
      <c r="B18" s="61"/>
      <c r="C18" s="61"/>
      <c r="D18" s="61"/>
      <c r="E18" s="61"/>
      <c r="F18" s="61"/>
      <c r="G18" s="61"/>
      <c r="H18" s="61"/>
      <c r="I18" s="61"/>
      <c r="J18" s="61"/>
      <c r="K18" s="62"/>
      <c r="L18" s="52" t="s">
        <v>26</v>
      </c>
      <c r="M18" s="53"/>
      <c r="N18" s="53"/>
      <c r="O18" s="33">
        <f>SUMIF(G:G,5%,L:L)</f>
        <v>0</v>
      </c>
    </row>
    <row r="19" spans="1:15" s="8" customFormat="1" ht="30" customHeight="1" x14ac:dyDescent="0.25">
      <c r="A19" s="63"/>
      <c r="B19" s="64"/>
      <c r="C19" s="64"/>
      <c r="D19" s="64"/>
      <c r="E19" s="64"/>
      <c r="F19" s="64"/>
      <c r="G19" s="64"/>
      <c r="H19" s="64"/>
      <c r="I19" s="64"/>
      <c r="J19" s="64"/>
      <c r="K19" s="65"/>
      <c r="L19" s="52" t="s">
        <v>27</v>
      </c>
      <c r="M19" s="53"/>
      <c r="N19" s="53"/>
      <c r="O19" s="33">
        <f>SUMIF(G:G,19%,L:L)</f>
        <v>0</v>
      </c>
    </row>
    <row r="20" spans="1:15" s="8" customFormat="1" ht="30" customHeight="1" x14ac:dyDescent="0.25">
      <c r="A20" s="63"/>
      <c r="B20" s="64"/>
      <c r="C20" s="64"/>
      <c r="D20" s="64"/>
      <c r="E20" s="64"/>
      <c r="F20" s="64"/>
      <c r="G20" s="64"/>
      <c r="H20" s="64"/>
      <c r="I20" s="64"/>
      <c r="J20" s="64"/>
      <c r="K20" s="65"/>
      <c r="L20" s="50" t="s">
        <v>20</v>
      </c>
      <c r="M20" s="51"/>
      <c r="N20" s="51"/>
      <c r="O20" s="34">
        <f>SUM(O17:O19)</f>
        <v>0</v>
      </c>
    </row>
    <row r="21" spans="1:15" s="8" customFormat="1" ht="30" customHeight="1" x14ac:dyDescent="0.25">
      <c r="A21" s="63"/>
      <c r="B21" s="64"/>
      <c r="C21" s="64"/>
      <c r="D21" s="64"/>
      <c r="E21" s="64"/>
      <c r="F21" s="64"/>
      <c r="G21" s="64"/>
      <c r="H21" s="64"/>
      <c r="I21" s="64"/>
      <c r="J21" s="64"/>
      <c r="K21" s="65"/>
      <c r="L21" s="48" t="s">
        <v>28</v>
      </c>
      <c r="M21" s="49"/>
      <c r="N21" s="49"/>
      <c r="O21" s="35">
        <f>ROUND(O18*5%,0)</f>
        <v>0</v>
      </c>
    </row>
    <row r="22" spans="1:15" s="8" customFormat="1" ht="30" customHeight="1" x14ac:dyDescent="0.25">
      <c r="A22" s="63"/>
      <c r="B22" s="64"/>
      <c r="C22" s="64"/>
      <c r="D22" s="64"/>
      <c r="E22" s="64"/>
      <c r="F22" s="64"/>
      <c r="G22" s="64"/>
      <c r="H22" s="64"/>
      <c r="I22" s="64"/>
      <c r="J22" s="64"/>
      <c r="K22" s="65"/>
      <c r="L22" s="48" t="s">
        <v>29</v>
      </c>
      <c r="M22" s="49"/>
      <c r="N22" s="49"/>
      <c r="O22" s="33">
        <f>ROUND(O19*19%,0)</f>
        <v>0</v>
      </c>
    </row>
    <row r="23" spans="1:15" s="8" customFormat="1" ht="30" customHeight="1" x14ac:dyDescent="0.25">
      <c r="A23" s="63"/>
      <c r="B23" s="64"/>
      <c r="C23" s="64"/>
      <c r="D23" s="64"/>
      <c r="E23" s="64"/>
      <c r="F23" s="64"/>
      <c r="G23" s="64"/>
      <c r="H23" s="64"/>
      <c r="I23" s="64"/>
      <c r="J23" s="64"/>
      <c r="K23" s="65"/>
      <c r="L23" s="50" t="s">
        <v>30</v>
      </c>
      <c r="M23" s="51"/>
      <c r="N23" s="51"/>
      <c r="O23" s="34">
        <f>SUM(O21:O22)</f>
        <v>0</v>
      </c>
    </row>
    <row r="24" spans="1:15" s="8" customFormat="1" ht="30" customHeight="1" x14ac:dyDescent="0.25">
      <c r="A24" s="63"/>
      <c r="B24" s="64"/>
      <c r="C24" s="64"/>
      <c r="D24" s="64"/>
      <c r="E24" s="64"/>
      <c r="F24" s="64"/>
      <c r="G24" s="64"/>
      <c r="H24" s="64"/>
      <c r="I24" s="64"/>
      <c r="J24" s="64"/>
      <c r="K24" s="65"/>
      <c r="L24" s="52" t="s">
        <v>31</v>
      </c>
      <c r="M24" s="53"/>
      <c r="N24" s="53"/>
      <c r="O24" s="33">
        <f>SUMIF(I:I,8%,N:N)</f>
        <v>0</v>
      </c>
    </row>
    <row r="25" spans="1:15" s="8" customFormat="1" ht="37.5" customHeight="1" x14ac:dyDescent="0.25">
      <c r="A25" s="63"/>
      <c r="B25" s="64"/>
      <c r="C25" s="64"/>
      <c r="D25" s="64"/>
      <c r="E25" s="64"/>
      <c r="F25" s="64"/>
      <c r="G25" s="64"/>
      <c r="H25" s="64"/>
      <c r="I25" s="64"/>
      <c r="J25" s="64"/>
      <c r="K25" s="65"/>
      <c r="L25" s="58" t="s">
        <v>32</v>
      </c>
      <c r="M25" s="59"/>
      <c r="N25" s="59"/>
      <c r="O25" s="34">
        <f>SUM(O24)</f>
        <v>0</v>
      </c>
    </row>
    <row r="26" spans="1:15" s="8" customFormat="1" ht="32.25" customHeight="1" thickBot="1" x14ac:dyDescent="0.3">
      <c r="A26" s="66"/>
      <c r="B26" s="67"/>
      <c r="C26" s="67"/>
      <c r="D26" s="67"/>
      <c r="E26" s="67"/>
      <c r="F26" s="67"/>
      <c r="G26" s="67"/>
      <c r="H26" s="67"/>
      <c r="I26" s="67"/>
      <c r="J26" s="67"/>
      <c r="K26" s="68"/>
      <c r="L26" s="56" t="s">
        <v>33</v>
      </c>
      <c r="M26" s="57"/>
      <c r="N26" s="57"/>
      <c r="O26" s="36">
        <f>+O20+O23+O25</f>
        <v>0</v>
      </c>
    </row>
    <row r="28" spans="1:15" ht="50.1" customHeight="1" thickBot="1" x14ac:dyDescent="0.3">
      <c r="B28" s="72"/>
      <c r="C28" s="72"/>
    </row>
    <row r="29" spans="1:15" x14ac:dyDescent="0.25">
      <c r="B29" s="96" t="s">
        <v>34</v>
      </c>
      <c r="C29" s="96"/>
    </row>
    <row r="30" spans="1:15" ht="15" customHeight="1" x14ac:dyDescent="0.25">
      <c r="M30" s="38"/>
      <c r="N30" s="39"/>
      <c r="O30" s="40"/>
    </row>
    <row r="31" spans="1:15" ht="15.75" customHeight="1" x14ac:dyDescent="0.25">
      <c r="M31" s="38"/>
      <c r="N31" s="39"/>
      <c r="O31" s="40"/>
    </row>
    <row r="32" spans="1:15" ht="15" customHeight="1" x14ac:dyDescent="0.25">
      <c r="A32" s="9" t="s">
        <v>35</v>
      </c>
      <c r="M32" s="38"/>
      <c r="N32" s="39"/>
      <c r="O32" s="40"/>
    </row>
    <row r="33" spans="1:17" x14ac:dyDescent="0.25">
      <c r="A33" s="95"/>
      <c r="B33" s="95"/>
      <c r="C33" s="95"/>
      <c r="D33" s="95"/>
      <c r="E33" s="95"/>
      <c r="F33" s="95"/>
      <c r="G33" s="95"/>
      <c r="H33" s="95"/>
      <c r="I33" s="95"/>
      <c r="J33" s="95"/>
      <c r="K33" s="95"/>
      <c r="L33" s="95"/>
      <c r="M33" s="95"/>
      <c r="N33" s="95"/>
      <c r="O33" s="95"/>
      <c r="P33" s="1"/>
      <c r="Q33" s="1"/>
    </row>
    <row r="34" spans="1:17" ht="55.5" customHeight="1" x14ac:dyDescent="0.25">
      <c r="A34" s="94" t="s">
        <v>45</v>
      </c>
      <c r="B34" s="94"/>
      <c r="C34" s="94"/>
      <c r="D34" s="94"/>
      <c r="E34" s="94"/>
      <c r="F34" s="94"/>
      <c r="G34" s="94"/>
      <c r="H34" s="94"/>
      <c r="I34" s="94"/>
      <c r="J34" s="94"/>
      <c r="K34" s="94"/>
      <c r="L34" s="94"/>
      <c r="M34" s="94"/>
      <c r="N34" s="94"/>
      <c r="O34" s="94"/>
      <c r="P34" s="37"/>
      <c r="Q34" s="37"/>
    </row>
    <row r="35" spans="1:17" ht="5.25" customHeight="1" x14ac:dyDescent="0.25">
      <c r="A35" s="93"/>
      <c r="B35" s="93"/>
      <c r="C35" s="93"/>
      <c r="D35" s="93"/>
      <c r="E35" s="93"/>
      <c r="F35" s="93"/>
      <c r="G35" s="93"/>
      <c r="H35" s="93"/>
      <c r="I35" s="93"/>
      <c r="J35" s="93"/>
      <c r="K35" s="93"/>
      <c r="L35" s="93"/>
      <c r="M35" s="93"/>
      <c r="N35" s="93"/>
      <c r="O35" s="93"/>
      <c r="P35" s="4"/>
      <c r="Q35" s="4"/>
    </row>
    <row r="36" spans="1:17" ht="33" customHeight="1" x14ac:dyDescent="0.25">
      <c r="A36" s="92" t="s">
        <v>44</v>
      </c>
      <c r="B36" s="92"/>
      <c r="C36" s="92"/>
      <c r="D36" s="92"/>
      <c r="E36" s="92"/>
      <c r="F36" s="92"/>
      <c r="G36" s="92"/>
      <c r="H36" s="92"/>
      <c r="I36" s="92"/>
      <c r="J36" s="92"/>
      <c r="K36" s="92"/>
      <c r="L36" s="92"/>
      <c r="M36" s="92"/>
      <c r="N36" s="92"/>
      <c r="O36" s="92"/>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password="E6F5" sheet="1" formatRows="0" insertRows="0" deleteRows="0"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6">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6"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39f7a895-868e-4739-ab10-589c64175fbd"/>
    <ds:schemaRef ds:uri="http://schemas.openxmlformats.org/package/2006/metadata/core-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2024-11-28T00:05:45Z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