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LLANTAS\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K15" i="7" s="1"/>
  <c r="L15" i="7"/>
  <c r="M15" i="7" s="1"/>
  <c r="J16" i="7"/>
  <c r="K16" i="7"/>
  <c r="L16" i="7"/>
  <c r="M16" i="7" s="1"/>
  <c r="N16" i="7"/>
  <c r="O16" i="7" s="1"/>
  <c r="J17" i="7"/>
  <c r="K17" i="7" s="1"/>
  <c r="L17" i="7"/>
  <c r="M17" i="7"/>
  <c r="N17" i="7"/>
  <c r="O17" i="7" s="1"/>
  <c r="H15" i="7"/>
  <c r="H16" i="7"/>
  <c r="H17" i="7"/>
  <c r="N15" i="7" l="1"/>
  <c r="O15" i="7" s="1"/>
  <c r="O19" i="7"/>
  <c r="O20" i="7"/>
  <c r="O22" i="7"/>
  <c r="O25" i="7"/>
  <c r="O26" i="7" s="1"/>
  <c r="L14" i="7" l="1"/>
  <c r="J14" i="7"/>
  <c r="H14" i="7"/>
  <c r="M14" i="7" l="1"/>
  <c r="O23" i="7" s="1"/>
  <c r="O24" i="7" s="1"/>
  <c r="O18" i="7"/>
  <c r="O21" i="7" s="1"/>
  <c r="K14" i="7"/>
  <c r="N14" i="7"/>
  <c r="O27" i="7" l="1"/>
  <c r="O14" i="7"/>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<sst xmlns="http://schemas.openxmlformats.org/spreadsheetml/2006/main" count="60" uniqueCount="55">
  <si>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</si>
  <si>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</si>
  <si>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</si>
  <si>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</si>
  <si>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</si>
  <si>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</si>
  <si>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</si>
  <si>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</si>
  <si>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</si>
  <si>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</si>
  <si>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</si>
  <si>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</si>
  <si>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</si>
  <si>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</si>
  <si>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</si>
  <si>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</si>
  <si>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</si>
  <si>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</si>
  <si>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</si>
  <si>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</si>
  <si>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</si>
  <si>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</si>
  <si>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</si>
  <si>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</si>
  <si>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</si>
  <si>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</si>
  <si>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</si>
  <si>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</si>
  <si>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</si>
  <si>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</si>
  <si>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</si>
  <si>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</si>
  <si>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</si>
  <si>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</si>
  <si>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</si>
  <si>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</si>
  <si>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</si>
  <si>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</si>
  <si>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</si>
  <si>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</si>
  <si>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</si>
  <si>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</si>
  <si>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</si>
  <si>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</si>
  <si>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</si>
  <si>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</si>
  <si>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</si>
  <si>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</si>
  <si>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</si>
  <si>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</si>
  <si>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</si>
  <si>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LLANTA DIRECCIONAL PARA SUSPENSIÓN DELANTERA
ANCHO 235/75
RIN 17.5 Y/O 7”
PROFUNDIDA DE BANDA 15.1 MM
INDICE DE VELOCIDAD L
VELOCIDAD MÁXIMA 100 KM/H
CAPACIDAD DE CARGA 2.750 Kg
REF. MULTI-Z 2–REGIONAL RHS II - O SIMILAR</t>
  </si>
  <si>
    <t>LLANTA BIDIRECCIONAL PARA SUSPENSIÓN TRASERA.
ANCHO 235/75
RIN 17.5 – Y/O 7”
PROFUNDIDA DE BANDA 15.1 MM
INDICE DE VELOCIDAD L
VELOCIDAD MÁXIMA 130 KM/H
CAPACIDAD DE CARGA 2.750 KM
REF. MULTI-Z 2–REGIONAL RHS II - O SIMILAR</t>
  </si>
  <si>
    <t>LLANTA DIRECCIONAL PARA SUSPENSIÓN DELANTERA
ANCHO 235/75
RIN 15”
INDICE DE VELOCIDAD L
VELOCIDAD MÁXIMA 100 KM/H
CAPACIDAD DE CARGA 2.750 KM
DISEÑO M/T O SIMILAR</t>
  </si>
  <si>
    <t>LLANTA BIDIRECCIONAL PARA SUSPENSIÓN TRASERA.
ANCHO 235/75
RIN 15
INDICE DE VELOCIDAD L
VELOCIDAD MÁXIMA 130 KM/H
CAPACIDAD DE CARGA 2.750 KM
DISEÑO M/T O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</si>
</sst>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4" xfId="4" applyFont="1" applyBorder="1" applyAlignment="1" applyProtection="1">
      <alignment vertical="center"/>
      <protection locked="0"/>
    </xf>
    <xf numFmtId="43" fontId="6" fillId="0" borderId="34" xfId="4" applyFont="1" applyBorder="1" applyAlignment="1" applyProtection="1">
      <alignment vertical="center"/>
      <protection locked="0"/>
    </xf>
    <xf numFmtId="43" fontId="3" fillId="0" borderId="34" xfId="4" applyFont="1" applyFill="1" applyBorder="1" applyAlignment="1" applyProtection="1">
      <alignment vertical="center"/>
      <protection locked="0"/>
    </xf>
    <xf numFmtId="43" fontId="6" fillId="0" borderId="35"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7"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43" fontId="7" fillId="3" borderId="28" xfId="3" applyFont="1" applyFill="1" applyBorder="1" applyAlignment="1" applyProtection="1">
      <alignment horizontal="center" vertical="center" wrapText="1"/>
    </xf>
    <xf numFmtId="43" fontId="7" fillId="3" borderId="33" xfId="3"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43" fontId="3" fillId="0" borderId="37" xfId="4" applyFont="1" applyBorder="1" applyAlignment="1" applyProtection="1">
      <alignment vertical="center"/>
      <protection locked="0"/>
    </xf>
    <xf numFmtId="43" fontId="3" fillId="0" borderId="1" xfId="3" applyFont="1" applyFill="1" applyBorder="1" applyAlignment="1" applyProtection="1">
      <alignment vertical="center"/>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19" xfId="0" applyFont="1" applyFill="1" applyBorder="1" applyAlignment="1" applyProtection="1">
      <alignment horizontal="left" vertical="center" wrapText="1"/>
    </xf>
    <xf numFmtId="0" fontId="29" fillId="2" borderId="20"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xf>
    <xf numFmtId="0" fontId="27" fillId="35" borderId="24" xfId="0" applyFont="1" applyFill="1" applyBorder="1" applyAlignment="1" applyProtection="1">
      <alignment horizontal="center" vertical="center"/>
    </xf>
    <xf numFmtId="0" fontId="27" fillId="35" borderId="32" xfId="0" applyFont="1" applyFill="1" applyBorder="1" applyAlignment="1" applyProtection="1">
      <alignment horizontal="center" vertical="center"/>
    </xf>
    <xf numFmtId="0" fontId="27" fillId="35" borderId="17" xfId="0" applyFont="1" applyFill="1" applyBorder="1" applyAlignment="1" applyProtection="1">
      <alignment horizontal="center" vertical="center"/>
    </xf>
    <xf numFmtId="0" fontId="27" fillId="35" borderId="16" xfId="0" applyFont="1" applyFill="1" applyBorder="1" applyAlignment="1" applyProtection="1">
      <alignment horizontal="center" vertical="center"/>
    </xf>
    <xf numFmtId="0" fontId="27" fillId="35" borderId="25"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30"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70" zoomScaleNormal="70" zoomScaleSheetLayoutView="70" zoomScalePageLayoutView="55" workbookViewId="0">
      <selection activeCell="B16" sqref="B16"/>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9" t="s">
        <v>10</v>
      </c>
      <c r="B13" s="40" t="s">
        <v>11</v>
      </c>
      <c r="C13" s="40" t="s">
        <v>12</v>
      </c>
      <c r="D13" s="40" t="s">
        <v>13</v>
      </c>
      <c r="E13" s="40" t="s">
        <v>14</v>
      </c>
      <c r="F13" s="41" t="s">
        <v>15</v>
      </c>
      <c r="G13" s="41" t="s">
        <v>16</v>
      </c>
      <c r="H13" s="41" t="s">
        <v>17</v>
      </c>
      <c r="I13" s="41" t="s">
        <v>18</v>
      </c>
      <c r="J13" s="41" t="s">
        <v>19</v>
      </c>
      <c r="K13" s="41" t="s">
        <v>20</v>
      </c>
      <c r="L13" s="41" t="s">
        <v>21</v>
      </c>
      <c r="M13" s="41" t="s">
        <v>22</v>
      </c>
      <c r="N13" s="41" t="s">
        <v>23</v>
      </c>
      <c r="O13" s="42" t="s">
        <v>24</v>
      </c>
    </row>
    <row r="14" spans="1:15" s="27" customFormat="1" ht="119.25" customHeight="1" x14ac:dyDescent="0.25">
      <c r="A14" s="43">
        <v>1</v>
      </c>
      <c r="B14" s="44" t="s">
        <v>51</v>
      </c>
      <c r="C14" s="3"/>
      <c r="D14" s="45">
        <v>8</v>
      </c>
      <c r="E14" s="28" t="s">
        <v>50</v>
      </c>
      <c r="F14" s="4"/>
      <c r="G14" s="2"/>
      <c r="H14" s="29">
        <f>+ROUND(F14*G14,0)</f>
        <v>0</v>
      </c>
      <c r="I14" s="2"/>
      <c r="J14" s="29">
        <f t="shared" ref="J14" si="0">ROUND(F14*I14,0)</f>
        <v>0</v>
      </c>
      <c r="K14" s="29">
        <f t="shared" ref="K14" si="1">ROUND(F14+H14+J14,0)</f>
        <v>0</v>
      </c>
      <c r="L14" s="29">
        <f t="shared" ref="L14" si="2">ROUND(F14*D14,0)</f>
        <v>0</v>
      </c>
      <c r="M14" s="29">
        <f t="shared" ref="M14" si="3">ROUND(L14*G14,0)</f>
        <v>0</v>
      </c>
      <c r="N14" s="29">
        <f t="shared" ref="N14" si="4">ROUND(L14*I14,0)</f>
        <v>0</v>
      </c>
      <c r="O14" s="47">
        <f t="shared" ref="O14" si="5">ROUND(L14+N14+M14,0)</f>
        <v>0</v>
      </c>
    </row>
    <row r="15" spans="1:15" s="27" customFormat="1" ht="117.75" customHeight="1" x14ac:dyDescent="0.25">
      <c r="A15" s="43">
        <v>2</v>
      </c>
      <c r="B15" s="44" t="s">
        <v>52</v>
      </c>
      <c r="C15" s="3"/>
      <c r="D15" s="45">
        <v>4</v>
      </c>
      <c r="E15" s="28" t="s">
        <v>50</v>
      </c>
      <c r="F15" s="4"/>
      <c r="G15" s="2"/>
      <c r="H15" s="29">
        <f t="shared" ref="H15:H17" si="6">+ROUND(F15*G15,0)</f>
        <v>0</v>
      </c>
      <c r="I15" s="2"/>
      <c r="J15" s="29">
        <f t="shared" ref="J15:J17" si="7">ROUND(F15*I15,0)</f>
        <v>0</v>
      </c>
      <c r="K15" s="29">
        <f t="shared" ref="K15:K17" si="8">ROUND(F15+H15+J15,0)</f>
        <v>0</v>
      </c>
      <c r="L15" s="29">
        <f t="shared" ref="L15:L17" si="9">ROUND(F15*D15,0)</f>
        <v>0</v>
      </c>
      <c r="M15" s="29">
        <f t="shared" ref="M15:M17" si="10">ROUND(L15*G15,0)</f>
        <v>0</v>
      </c>
      <c r="N15" s="29">
        <f t="shared" ref="N15:N17" si="11">ROUND(L15*I15,0)</f>
        <v>0</v>
      </c>
      <c r="O15" s="47">
        <f t="shared" ref="O15:O17" si="12">ROUND(L15+N15+M15,0)</f>
        <v>0</v>
      </c>
    </row>
    <row r="16" spans="1:15" s="27" customFormat="1" ht="108.75" customHeight="1" x14ac:dyDescent="0.25">
      <c r="A16" s="43">
        <v>3</v>
      </c>
      <c r="B16" s="44" t="s">
        <v>53</v>
      </c>
      <c r="C16" s="3"/>
      <c r="D16" s="45">
        <v>2</v>
      </c>
      <c r="E16" s="28" t="s">
        <v>50</v>
      </c>
      <c r="F16" s="4"/>
      <c r="G16" s="2"/>
      <c r="H16" s="29">
        <f t="shared" si="6"/>
        <v>0</v>
      </c>
      <c r="I16" s="2"/>
      <c r="J16" s="29">
        <f t="shared" si="7"/>
        <v>0</v>
      </c>
      <c r="K16" s="29">
        <f t="shared" si="8"/>
        <v>0</v>
      </c>
      <c r="L16" s="29">
        <f t="shared" si="9"/>
        <v>0</v>
      </c>
      <c r="M16" s="29">
        <f t="shared" si="10"/>
        <v>0</v>
      </c>
      <c r="N16" s="29">
        <f t="shared" si="11"/>
        <v>0</v>
      </c>
      <c r="O16" s="47">
        <f t="shared" si="12"/>
        <v>0</v>
      </c>
    </row>
    <row r="17" spans="1:15" s="27" customFormat="1" ht="103.5" customHeight="1" x14ac:dyDescent="0.25">
      <c r="A17" s="43">
        <v>4</v>
      </c>
      <c r="B17" s="44" t="s">
        <v>54</v>
      </c>
      <c r="C17" s="3"/>
      <c r="D17" s="45">
        <v>2</v>
      </c>
      <c r="E17" s="28" t="s">
        <v>50</v>
      </c>
      <c r="F17" s="4"/>
      <c r="G17" s="2"/>
      <c r="H17" s="29">
        <f t="shared" si="6"/>
        <v>0</v>
      </c>
      <c r="I17" s="2"/>
      <c r="J17" s="29">
        <f t="shared" si="7"/>
        <v>0</v>
      </c>
      <c r="K17" s="29">
        <f t="shared" si="8"/>
        <v>0</v>
      </c>
      <c r="L17" s="29">
        <f t="shared" si="9"/>
        <v>0</v>
      </c>
      <c r="M17" s="29">
        <f t="shared" si="10"/>
        <v>0</v>
      </c>
      <c r="N17" s="29">
        <f t="shared" si="11"/>
        <v>0</v>
      </c>
      <c r="O17" s="47">
        <f t="shared" si="12"/>
        <v>0</v>
      </c>
    </row>
    <row r="18" spans="1:15" s="27" customFormat="1" ht="42" customHeight="1" thickBot="1" x14ac:dyDescent="0.3">
      <c r="A18" s="80" t="s">
        <v>25</v>
      </c>
      <c r="B18" s="81"/>
      <c r="C18" s="81"/>
      <c r="D18" s="81"/>
      <c r="E18" s="81"/>
      <c r="F18" s="81"/>
      <c r="G18" s="81"/>
      <c r="H18" s="81"/>
      <c r="I18" s="81"/>
      <c r="J18" s="81"/>
      <c r="K18" s="81"/>
      <c r="L18" s="92" t="s">
        <v>26</v>
      </c>
      <c r="M18" s="93"/>
      <c r="N18" s="93"/>
      <c r="O18" s="46">
        <f>SUMIF(G:G,0%,L:L)+SUMIF(G:G,"",L:L)</f>
        <v>0</v>
      </c>
    </row>
    <row r="19" spans="1:15" s="27" customFormat="1" ht="39" customHeight="1" x14ac:dyDescent="0.25">
      <c r="A19" s="64" t="s">
        <v>47</v>
      </c>
      <c r="B19" s="65"/>
      <c r="C19" s="65"/>
      <c r="D19" s="65"/>
      <c r="E19" s="65"/>
      <c r="F19" s="65"/>
      <c r="G19" s="65"/>
      <c r="H19" s="65"/>
      <c r="I19" s="65"/>
      <c r="J19" s="65"/>
      <c r="K19" s="66"/>
      <c r="L19" s="86" t="s">
        <v>27</v>
      </c>
      <c r="M19" s="87"/>
      <c r="N19" s="87"/>
      <c r="O19" s="30">
        <f>SUMIF(G:G,5%,L:L)</f>
        <v>0</v>
      </c>
    </row>
    <row r="20" spans="1:15" s="27" customFormat="1" ht="30" customHeight="1" x14ac:dyDescent="0.25">
      <c r="A20" s="67"/>
      <c r="B20" s="68"/>
      <c r="C20" s="68"/>
      <c r="D20" s="68"/>
      <c r="E20" s="68"/>
      <c r="F20" s="68"/>
      <c r="G20" s="68"/>
      <c r="H20" s="68"/>
      <c r="I20" s="68"/>
      <c r="J20" s="68"/>
      <c r="K20" s="69"/>
      <c r="L20" s="86" t="s">
        <v>28</v>
      </c>
      <c r="M20" s="87"/>
      <c r="N20" s="87"/>
      <c r="O20" s="30">
        <f>SUMIF(G:G,19%,L:L)</f>
        <v>0</v>
      </c>
    </row>
    <row r="21" spans="1:15" s="27" customFormat="1" ht="30" customHeight="1" x14ac:dyDescent="0.25">
      <c r="A21" s="67"/>
      <c r="B21" s="68"/>
      <c r="C21" s="68"/>
      <c r="D21" s="68"/>
      <c r="E21" s="68"/>
      <c r="F21" s="68"/>
      <c r="G21" s="68"/>
      <c r="H21" s="68"/>
      <c r="I21" s="68"/>
      <c r="J21" s="68"/>
      <c r="K21" s="69"/>
      <c r="L21" s="88" t="s">
        <v>21</v>
      </c>
      <c r="M21" s="89"/>
      <c r="N21" s="89"/>
      <c r="O21" s="31">
        <f>SUM(O18:O20)</f>
        <v>0</v>
      </c>
    </row>
    <row r="22" spans="1:15" s="27" customFormat="1" ht="30" customHeight="1" x14ac:dyDescent="0.25">
      <c r="A22" s="67"/>
      <c r="B22" s="68"/>
      <c r="C22" s="68"/>
      <c r="D22" s="68"/>
      <c r="E22" s="68"/>
      <c r="F22" s="68"/>
      <c r="G22" s="68"/>
      <c r="H22" s="68"/>
      <c r="I22" s="68"/>
      <c r="J22" s="68"/>
      <c r="K22" s="69"/>
      <c r="L22" s="90" t="s">
        <v>29</v>
      </c>
      <c r="M22" s="91"/>
      <c r="N22" s="91"/>
      <c r="O22" s="32">
        <f>SUMIF(G:G,5%,M:M)</f>
        <v>0</v>
      </c>
    </row>
    <row r="23" spans="1:15" s="27" customFormat="1" ht="30" customHeight="1" x14ac:dyDescent="0.25">
      <c r="A23" s="67"/>
      <c r="B23" s="68"/>
      <c r="C23" s="68"/>
      <c r="D23" s="68"/>
      <c r="E23" s="68"/>
      <c r="F23" s="68"/>
      <c r="G23" s="68"/>
      <c r="H23" s="68"/>
      <c r="I23" s="68"/>
      <c r="J23" s="68"/>
      <c r="K23" s="69"/>
      <c r="L23" s="90" t="s">
        <v>30</v>
      </c>
      <c r="M23" s="91"/>
      <c r="N23" s="91"/>
      <c r="O23" s="32">
        <f>SUMIF(G:G,19%,M:M)</f>
        <v>0</v>
      </c>
    </row>
    <row r="24" spans="1:15" s="27" customFormat="1" ht="30" customHeight="1" x14ac:dyDescent="0.25">
      <c r="A24" s="67"/>
      <c r="B24" s="68"/>
      <c r="C24" s="68"/>
      <c r="D24" s="68"/>
      <c r="E24" s="68"/>
      <c r="F24" s="68"/>
      <c r="G24" s="68"/>
      <c r="H24" s="68"/>
      <c r="I24" s="68"/>
      <c r="J24" s="68"/>
      <c r="K24" s="69"/>
      <c r="L24" s="88" t="s">
        <v>31</v>
      </c>
      <c r="M24" s="89"/>
      <c r="N24" s="89"/>
      <c r="O24" s="31">
        <f>SUM(O22:O23)</f>
        <v>0</v>
      </c>
    </row>
    <row r="25" spans="1:15" s="27" customFormat="1" ht="30" customHeight="1" x14ac:dyDescent="0.25">
      <c r="A25" s="67"/>
      <c r="B25" s="68"/>
      <c r="C25" s="68"/>
      <c r="D25" s="68"/>
      <c r="E25" s="68"/>
      <c r="F25" s="68"/>
      <c r="G25" s="68"/>
      <c r="H25" s="68"/>
      <c r="I25" s="68"/>
      <c r="J25" s="68"/>
      <c r="K25" s="69"/>
      <c r="L25" s="86" t="s">
        <v>32</v>
      </c>
      <c r="M25" s="87"/>
      <c r="N25" s="87"/>
      <c r="O25" s="30">
        <f>SUMIF(I:I,8%,N:N)</f>
        <v>0</v>
      </c>
    </row>
    <row r="26" spans="1:15" s="27" customFormat="1" ht="37.5" customHeight="1" x14ac:dyDescent="0.25">
      <c r="A26" s="67"/>
      <c r="B26" s="68"/>
      <c r="C26" s="68"/>
      <c r="D26" s="68"/>
      <c r="E26" s="68"/>
      <c r="F26" s="68"/>
      <c r="G26" s="68"/>
      <c r="H26" s="68"/>
      <c r="I26" s="68"/>
      <c r="J26" s="68"/>
      <c r="K26" s="69"/>
      <c r="L26" s="84" t="s">
        <v>33</v>
      </c>
      <c r="M26" s="85"/>
      <c r="N26" s="85"/>
      <c r="O26" s="31">
        <f>SUM(O25)</f>
        <v>0</v>
      </c>
    </row>
    <row r="27" spans="1:15" s="27" customFormat="1" ht="32.25" customHeight="1" thickBot="1" x14ac:dyDescent="0.3">
      <c r="A27" s="70"/>
      <c r="B27" s="71"/>
      <c r="C27" s="71"/>
      <c r="D27" s="71"/>
      <c r="E27" s="71"/>
      <c r="F27" s="71"/>
      <c r="G27" s="71"/>
      <c r="H27" s="71"/>
      <c r="I27" s="71"/>
      <c r="J27" s="71"/>
      <c r="K27" s="72"/>
      <c r="L27" s="82" t="s">
        <v>34</v>
      </c>
      <c r="M27" s="83"/>
      <c r="N27" s="83"/>
      <c r="O27" s="33">
        <f>+O21+O24+O26</f>
        <v>0</v>
      </c>
    </row>
    <row r="29" spans="1:15" ht="50.1" customHeight="1" thickBot="1" x14ac:dyDescent="0.3">
      <c r="B29" s="73"/>
      <c r="C29" s="73"/>
    </row>
    <row r="30" spans="1:15" x14ac:dyDescent="0.25">
      <c r="B30" s="51" t="s">
        <v>35</v>
      </c>
      <c r="C30" s="51"/>
    </row>
    <row r="31" spans="1:15" ht="15" customHeight="1" x14ac:dyDescent="0.25">
      <c r="M31" s="34"/>
      <c r="N31" s="35"/>
      <c r="O31" s="36"/>
    </row>
    <row r="32" spans="1:15" ht="15.75" customHeight="1" x14ac:dyDescent="0.25">
      <c r="M32" s="34"/>
      <c r="N32" s="35"/>
      <c r="O32" s="36"/>
    </row>
    <row r="33" spans="1:17" ht="15" customHeight="1" x14ac:dyDescent="0.25">
      <c r="A33" s="37" t="s">
        <v>36</v>
      </c>
      <c r="M33" s="34"/>
      <c r="N33" s="35"/>
      <c r="O33" s="36"/>
    </row>
    <row r="34" spans="1:17" x14ac:dyDescent="0.25">
      <c r="A34" s="50" t="s">
        <v>37</v>
      </c>
      <c r="B34" s="50"/>
      <c r="C34" s="50"/>
      <c r="D34" s="50"/>
      <c r="E34" s="50"/>
      <c r="F34" s="50"/>
      <c r="G34" s="50"/>
      <c r="H34" s="50"/>
      <c r="I34" s="50"/>
      <c r="J34" s="50"/>
      <c r="K34" s="50"/>
      <c r="L34" s="50"/>
      <c r="M34" s="50"/>
      <c r="N34" s="50"/>
      <c r="O34" s="50"/>
      <c r="P34" s="13"/>
      <c r="Q34" s="13"/>
    </row>
    <row r="35" spans="1:17" ht="15" customHeight="1" x14ac:dyDescent="0.25">
      <c r="A35" s="49" t="s">
        <v>38</v>
      </c>
      <c r="B35" s="49"/>
      <c r="C35" s="49"/>
      <c r="D35" s="49"/>
      <c r="E35" s="49"/>
      <c r="F35" s="49"/>
      <c r="G35" s="49"/>
      <c r="H35" s="49"/>
      <c r="I35" s="49"/>
      <c r="J35" s="49"/>
      <c r="K35" s="49"/>
      <c r="L35" s="49"/>
      <c r="M35" s="49"/>
      <c r="N35" s="49"/>
      <c r="O35" s="49"/>
      <c r="P35" s="38"/>
      <c r="Q35" s="38"/>
    </row>
    <row r="36" spans="1:17" x14ac:dyDescent="0.25">
      <c r="A36" s="48" t="s">
        <v>39</v>
      </c>
      <c r="B36" s="48"/>
      <c r="C36" s="48"/>
      <c r="D36" s="48"/>
      <c r="E36" s="48"/>
      <c r="F36" s="48"/>
      <c r="G36" s="48"/>
      <c r="H36" s="48"/>
      <c r="I36" s="48"/>
      <c r="J36" s="48"/>
      <c r="K36" s="48"/>
      <c r="L36" s="48"/>
      <c r="M36" s="48"/>
      <c r="N36" s="48"/>
      <c r="O36" s="48"/>
      <c r="P36" s="16"/>
      <c r="Q36" s="16"/>
    </row>
    <row r="37" spans="1:17" x14ac:dyDescent="0.25">
      <c r="A37" s="48" t="s">
        <v>40</v>
      </c>
      <c r="B37" s="48"/>
      <c r="C37" s="48"/>
      <c r="D37" s="48"/>
      <c r="E37" s="48"/>
      <c r="F37" s="48"/>
      <c r="G37" s="48"/>
      <c r="H37" s="48"/>
      <c r="I37" s="48"/>
      <c r="J37" s="48"/>
      <c r="K37" s="48"/>
      <c r="L37" s="48"/>
      <c r="M37" s="48"/>
      <c r="N37" s="48"/>
      <c r="O37" s="48"/>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vsS2tSKoHt0PGXUO2t5HHBo2zbtEbIvvKjGMD1WiZM/DGW+6JpyzGmwGYERsEFdMsjLa336TP09/L466FHuuDg==" saltValue="LolTi3LF6UEgMERjeahIHQ==" spinCount="100000" sheet="1" objects="1" scenarios="1" formatCells="0" formatColumns="0" formatRows="0"/>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purl.org/dc/elements/1.1/"/>
    <ds:schemaRef ds:uri="632c1e4e-69c6-4d1f-81a1-009441d464e5"/>
    <ds:schemaRef ds:uri="39f7a895-868e-4739-ab10-589c64175fbd"/>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2024-08-13T00:47:00Z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