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DISPOSITIVOS TECNOLOGICOS\PUBLICAR\"/>
    </mc:Choice>
  </mc:AlternateContent>
  <workbookProtection workbookAlgorithmName="SHA-512" workbookHashValue="4SPvLa0ZgFj75juENTnFBK2tvLzgH/Mz48iz7LC/TI0nSXYKK10ltVPnwm1mrP6KNCgwxPfsUDMkQcEMiota2A==" workbookSaltValue="6ilALdAIutAD0vlbCDmqIA==" workbookSpinCount="100000" lockStructure="1"/>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 i="7" l="1"/>
  <c r="O19" i="7"/>
  <c r="O21" i="7"/>
  <c r="O24" i="7"/>
  <c r="O25" i="7" s="1"/>
  <c r="H16" i="7" l="1"/>
  <c r="J16" i="7"/>
  <c r="L16" i="7"/>
  <c r="M16" i="7" s="1"/>
  <c r="H15" i="7"/>
  <c r="J15" i="7"/>
  <c r="L15" i="7"/>
  <c r="M15" i="7" s="1"/>
  <c r="L14" i="7"/>
  <c r="J14" i="7"/>
  <c r="H14" i="7"/>
  <c r="M14" i="7" l="1"/>
  <c r="O22" i="7" s="1"/>
  <c r="O23" i="7" s="1"/>
  <c r="O17" i="7"/>
  <c r="O20" i="7" s="1"/>
  <c r="K15" i="7"/>
  <c r="K16" i="7"/>
  <c r="N16" i="7"/>
  <c r="O16" i="7" s="1"/>
  <c r="N15" i="7"/>
  <c r="O15" i="7" s="1"/>
  <c r="K14" i="7"/>
  <c r="N14" i="7"/>
  <c r="O26" i="7" l="1"/>
  <c r="O14" i="7"/>
</calcChain>
</file>

<file path=xl/sharedStrings.xml><?xml version="1.0" encoding="utf-8"?>
<sst xmlns="http://schemas.openxmlformats.org/spreadsheetml/2006/main" count="58" uniqueCount="54">
  <si>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</si>
  <si>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</si>
  <si>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</si>
  <si>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</si>
  <si>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</si>
  <si>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</si>
  <si>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</si>
  <si>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</si>
  <si>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</si>
  <si>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</si>
  <si>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</si>
  <si>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</si>
  <si>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</si>
  <si>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</si>
  <si>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</si>
  <si>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</si>
  <si>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</si>
  <si>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</si>
  <si>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</si>
  <si>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</si>
  <si>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</si>
  <si>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</si>
  <si>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</si>
  <si>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</si>
  <si>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</si>
  <si>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</si>
  <si>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</si>
  <si>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</si>
  <si>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</si>
  <si>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</si>
  <si>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</si>
  <si>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</si>
  <si>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</si>
  <si>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</si>
  <si>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</si>
  <si>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</si>
  <si>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</si>
  <si>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</si>
  <si>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</si>
  <si>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</si>
  <si>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</si>
  <si>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</si>
  <si>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</si>
  <si>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</si>
  <si>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</si>
  <si>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</si>
  <si>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</si>
  <si>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</si>
  <si>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</si>
  <si>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</si>
  <si>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</si>
  <si>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Pantalla LED INTERIOR FIJA, Pixel Pitch P2.5 a 2.9 con brillo
mínimo de 700 Nits, tasa de refresco mínima de 3840Hz,
Tamaño mínimo de 6 metros cuadrados.
INCLUYE
- Tarjeta receptora y controladora
- Gabinete en aluminio,
- HDMI Decoder por pantalla LED, LCD o DLP, por controlador.
Resolución 2K
- Software necesario para controlar la pantalla y desde PC
- instalación configuración y puesta en marcha de pantalla led
en la cuidad de Girardot.
- Garantía mínima de 2 años.</t>
  </si>
  <si>
    <t>Monitor industrial de 85 pulgadas, Resolución de 3840 x 2160
4K- UHD, Pantalla Led plana, brillo minimo de 250
Nits, Procesador de Crystal, Soporte para HDR, Diseño sin
bisel, Puerto HDMI 2.0, USB 3.0, conectividad Buletooth, WiFi.
INCLUYE
- Soporte Ajustable de Pared
- Instalacion y puesta en marcha del monitor industrial con
la pantalla led en la Unidad Regional</t>
  </si>
  <si>
    <t>Monitor frontal 43” y monitor encastrado en la parte superior
minimo de 21,5” tipo touch, Incluye 2 microfonos, bandeja
auxiliar inferior y ruedas con freno en forma de Atril inteligente.
COMPATIBLE:
- Procesador minimo Intel® Core™ i5-10210U caché de 6 M,
hasta 4,20 GHz o su homologable en otras marcas.
-Memoria minima 8 GB
-SSD 128 GB
-Sistema operativo Windows IOT
- 2 micrófonos profesionales cardioides de condensador tipo
flexo de montaje rápido.
- Conectividad: 4 entradas HDMI, 2 entradas USB 2.0 y
conversor de HDMI a 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</si>
</sst>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27" fillId="35" borderId="35"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8"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1" fillId="0" borderId="26" xfId="0" applyFont="1" applyBorder="1" applyAlignment="1">
      <alignment vertical="top"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tabSelected="1" topLeftCell="A7" zoomScale="70" zoomScaleNormal="70" zoomScaleSheetLayoutView="70" zoomScalePageLayoutView="55" workbookViewId="0">
      <selection activeCell="B14" sqref="B14"/>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86"/>
      <c r="B2" s="87" t="s">
        <v>0</v>
      </c>
      <c r="C2" s="87"/>
      <c r="D2" s="87"/>
      <c r="E2" s="87"/>
      <c r="F2" s="87"/>
      <c r="G2" s="87"/>
      <c r="H2" s="87"/>
      <c r="I2" s="87"/>
      <c r="J2" s="87"/>
      <c r="K2" s="87"/>
      <c r="L2" s="87"/>
      <c r="M2" s="87"/>
      <c r="N2" s="88" t="s">
        <v>1</v>
      </c>
      <c r="O2" s="88"/>
    </row>
    <row r="3" spans="1:15" ht="15.75" customHeight="1" x14ac:dyDescent="0.25">
      <c r="A3" s="86"/>
      <c r="B3" s="87" t="s">
        <v>2</v>
      </c>
      <c r="C3" s="87"/>
      <c r="D3" s="87"/>
      <c r="E3" s="87"/>
      <c r="F3" s="87"/>
      <c r="G3" s="87"/>
      <c r="H3" s="87"/>
      <c r="I3" s="87"/>
      <c r="J3" s="87"/>
      <c r="K3" s="87"/>
      <c r="L3" s="87"/>
      <c r="M3" s="87"/>
      <c r="N3" s="88" t="s">
        <v>48</v>
      </c>
      <c r="O3" s="88"/>
    </row>
    <row r="4" spans="1:15" ht="16.5" customHeight="1" x14ac:dyDescent="0.25">
      <c r="A4" s="86"/>
      <c r="B4" s="87" t="s">
        <v>3</v>
      </c>
      <c r="C4" s="87"/>
      <c r="D4" s="87"/>
      <c r="E4" s="87"/>
      <c r="F4" s="87"/>
      <c r="G4" s="87"/>
      <c r="H4" s="87"/>
      <c r="I4" s="87"/>
      <c r="J4" s="87"/>
      <c r="K4" s="87"/>
      <c r="L4" s="87"/>
      <c r="M4" s="87"/>
      <c r="N4" s="88" t="s">
        <v>49</v>
      </c>
      <c r="O4" s="88"/>
    </row>
    <row r="5" spans="1:15" ht="15" customHeight="1" x14ac:dyDescent="0.25">
      <c r="A5" s="86"/>
      <c r="B5" s="87"/>
      <c r="C5" s="87"/>
      <c r="D5" s="87"/>
      <c r="E5" s="87"/>
      <c r="F5" s="87"/>
      <c r="G5" s="87"/>
      <c r="H5" s="87"/>
      <c r="I5" s="87"/>
      <c r="J5" s="87"/>
      <c r="K5" s="87"/>
      <c r="L5" s="87"/>
      <c r="M5" s="87"/>
      <c r="N5" s="88" t="s">
        <v>46</v>
      </c>
      <c r="O5" s="88"/>
    </row>
    <row r="7" spans="1:15" x14ac:dyDescent="0.25">
      <c r="A7" s="16" t="s">
        <v>4</v>
      </c>
    </row>
    <row r="8" spans="1:15" ht="9.9499999999999993" customHeight="1" x14ac:dyDescent="0.25">
      <c r="A8" s="17"/>
    </row>
    <row r="9" spans="1:15" ht="30" customHeight="1" x14ac:dyDescent="0.25">
      <c r="A9" s="72" t="s">
        <v>5</v>
      </c>
      <c r="B9" s="73"/>
      <c r="D9" s="78" t="s">
        <v>6</v>
      </c>
      <c r="E9" s="79"/>
      <c r="F9" s="68"/>
      <c r="G9" s="69"/>
      <c r="H9" s="69"/>
      <c r="I9" s="70"/>
      <c r="K9" s="78" t="s">
        <v>7</v>
      </c>
      <c r="L9" s="79"/>
      <c r="M9" s="84"/>
      <c r="N9" s="85"/>
    </row>
    <row r="10" spans="1:15" ht="8.25" customHeight="1" x14ac:dyDescent="0.25">
      <c r="A10" s="74"/>
      <c r="B10" s="75"/>
      <c r="C10" s="18"/>
      <c r="E10" s="19"/>
      <c r="F10" s="19"/>
      <c r="M10" s="19"/>
      <c r="N10" s="13"/>
    </row>
    <row r="11" spans="1:15" ht="30" customHeight="1" x14ac:dyDescent="0.25">
      <c r="A11" s="76"/>
      <c r="B11" s="77"/>
      <c r="D11" s="78" t="s">
        <v>8</v>
      </c>
      <c r="E11" s="79"/>
      <c r="F11" s="68"/>
      <c r="G11" s="69"/>
      <c r="H11" s="69"/>
      <c r="I11" s="70"/>
      <c r="K11" s="78" t="s">
        <v>9</v>
      </c>
      <c r="L11" s="79"/>
      <c r="M11" s="82"/>
      <c r="N11" s="83"/>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223.5" customHeight="1" x14ac:dyDescent="0.25">
      <c r="A14" s="28">
        <v>1</v>
      </c>
      <c r="B14" s="93" t="s">
        <v>51</v>
      </c>
      <c r="C14" s="3"/>
      <c r="D14" s="46">
        <v>1</v>
      </c>
      <c r="E14" s="29" t="s">
        <v>50</v>
      </c>
      <c r="F14" s="4"/>
      <c r="G14" s="2"/>
      <c r="H14" s="30">
        <f>+ROUND(F14*G14,0)</f>
        <v>0</v>
      </c>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147.75" customHeight="1" x14ac:dyDescent="0.25">
      <c r="A15" s="28">
        <v>2</v>
      </c>
      <c r="B15" s="93" t="s">
        <v>52</v>
      </c>
      <c r="C15" s="3"/>
      <c r="D15" s="46">
        <v>2</v>
      </c>
      <c r="E15" s="29" t="s">
        <v>50</v>
      </c>
      <c r="F15" s="4"/>
      <c r="G15" s="2"/>
      <c r="H15" s="30">
        <f t="shared" ref="H15" si="6">+ROUND(F15*G15,0)</f>
        <v>0</v>
      </c>
      <c r="I15" s="2"/>
      <c r="J15" s="30">
        <f t="shared" ref="J15" si="7">ROUND(F15*I15,0)</f>
        <v>0</v>
      </c>
      <c r="K15" s="30">
        <f t="shared" ref="K15" si="8">ROUND(F15+H15+J15,0)</f>
        <v>0</v>
      </c>
      <c r="L15" s="30">
        <f t="shared" ref="L15" si="9">ROUND(F15*D15,0)</f>
        <v>0</v>
      </c>
      <c r="M15" s="30">
        <f t="shared" ref="M15" si="10">ROUND(L15*G15,0)</f>
        <v>0</v>
      </c>
      <c r="N15" s="30">
        <f t="shared" ref="N15" si="11">ROUND(L15*I15,0)</f>
        <v>0</v>
      </c>
      <c r="O15" s="31">
        <f t="shared" ref="O15" si="12">ROUND(L15+N15+M15,0)</f>
        <v>0</v>
      </c>
    </row>
    <row r="16" spans="1:15" s="27" customFormat="1" ht="218.25" customHeight="1" thickBot="1" x14ac:dyDescent="0.3">
      <c r="A16" s="28">
        <v>3</v>
      </c>
      <c r="B16" s="93" t="s">
        <v>53</v>
      </c>
      <c r="C16" s="3"/>
      <c r="D16" s="46">
        <v>1</v>
      </c>
      <c r="E16" s="29" t="s">
        <v>50</v>
      </c>
      <c r="F16" s="4"/>
      <c r="G16" s="2"/>
      <c r="H16" s="30">
        <f t="shared" ref="H16" si="13">+ROUND(F16*G16,0)</f>
        <v>0</v>
      </c>
      <c r="I16" s="2"/>
      <c r="J16" s="30">
        <f t="shared" ref="J16" si="14">ROUND(F16*I16,0)</f>
        <v>0</v>
      </c>
      <c r="K16" s="30">
        <f t="shared" ref="K16" si="15">ROUND(F16+H16+J16,0)</f>
        <v>0</v>
      </c>
      <c r="L16" s="30">
        <f t="shared" ref="L16" si="16">ROUND(F16*D16,0)</f>
        <v>0</v>
      </c>
      <c r="M16" s="30">
        <f t="shared" ref="M16" si="17">ROUND(L16*G16,0)</f>
        <v>0</v>
      </c>
      <c r="N16" s="30">
        <f t="shared" ref="N16" si="18">ROUND(L16*I16,0)</f>
        <v>0</v>
      </c>
      <c r="O16" s="31">
        <f t="shared" ref="O16" si="19">ROUND(L16+N16+M16,0)</f>
        <v>0</v>
      </c>
    </row>
    <row r="17" spans="1:15" s="27" customFormat="1" ht="42" customHeight="1" thickBot="1" x14ac:dyDescent="0.3">
      <c r="A17" s="80" t="s">
        <v>25</v>
      </c>
      <c r="B17" s="81"/>
      <c r="C17" s="81"/>
      <c r="D17" s="81"/>
      <c r="E17" s="81"/>
      <c r="F17" s="81"/>
      <c r="G17" s="81"/>
      <c r="H17" s="81"/>
      <c r="I17" s="81"/>
      <c r="J17" s="81"/>
      <c r="K17" s="81"/>
      <c r="L17" s="53" t="s">
        <v>26</v>
      </c>
      <c r="M17" s="54"/>
      <c r="N17" s="54"/>
      <c r="O17" s="32">
        <f>SUMIF(G:G,0%,L:L)+SUMIF(G:G,"",L:L)</f>
        <v>0</v>
      </c>
    </row>
    <row r="18" spans="1:15" s="27" customFormat="1" ht="39" customHeight="1" x14ac:dyDescent="0.25">
      <c r="A18" s="59" t="s">
        <v>47</v>
      </c>
      <c r="B18" s="60"/>
      <c r="C18" s="60"/>
      <c r="D18" s="60"/>
      <c r="E18" s="60"/>
      <c r="F18" s="60"/>
      <c r="G18" s="60"/>
      <c r="H18" s="60"/>
      <c r="I18" s="60"/>
      <c r="J18" s="60"/>
      <c r="K18" s="61"/>
      <c r="L18" s="51" t="s">
        <v>27</v>
      </c>
      <c r="M18" s="52"/>
      <c r="N18" s="52"/>
      <c r="O18" s="33">
        <f>SUMIF(G:G,5%,L:L)</f>
        <v>0</v>
      </c>
    </row>
    <row r="19" spans="1:15" s="27" customFormat="1" ht="30" customHeight="1" x14ac:dyDescent="0.25">
      <c r="A19" s="62"/>
      <c r="B19" s="63"/>
      <c r="C19" s="63"/>
      <c r="D19" s="63"/>
      <c r="E19" s="63"/>
      <c r="F19" s="63"/>
      <c r="G19" s="63"/>
      <c r="H19" s="63"/>
      <c r="I19" s="63"/>
      <c r="J19" s="63"/>
      <c r="K19" s="64"/>
      <c r="L19" s="51" t="s">
        <v>28</v>
      </c>
      <c r="M19" s="52"/>
      <c r="N19" s="52"/>
      <c r="O19" s="33">
        <f>SUMIF(G:G,19%,L:L)</f>
        <v>0</v>
      </c>
    </row>
    <row r="20" spans="1:15" s="27" customFormat="1" ht="30" customHeight="1" x14ac:dyDescent="0.25">
      <c r="A20" s="62"/>
      <c r="B20" s="63"/>
      <c r="C20" s="63"/>
      <c r="D20" s="63"/>
      <c r="E20" s="63"/>
      <c r="F20" s="63"/>
      <c r="G20" s="63"/>
      <c r="H20" s="63"/>
      <c r="I20" s="63"/>
      <c r="J20" s="63"/>
      <c r="K20" s="64"/>
      <c r="L20" s="49" t="s">
        <v>21</v>
      </c>
      <c r="M20" s="50"/>
      <c r="N20" s="50"/>
      <c r="O20" s="34">
        <f>SUM(O17:O19)</f>
        <v>0</v>
      </c>
    </row>
    <row r="21" spans="1:15" s="27" customFormat="1" ht="30" customHeight="1" x14ac:dyDescent="0.25">
      <c r="A21" s="62"/>
      <c r="B21" s="63"/>
      <c r="C21" s="63"/>
      <c r="D21" s="63"/>
      <c r="E21" s="63"/>
      <c r="F21" s="63"/>
      <c r="G21" s="63"/>
      <c r="H21" s="63"/>
      <c r="I21" s="63"/>
      <c r="J21" s="63"/>
      <c r="K21" s="64"/>
      <c r="L21" s="47" t="s">
        <v>29</v>
      </c>
      <c r="M21" s="48"/>
      <c r="N21" s="48"/>
      <c r="O21" s="35">
        <f>SUMIF(G:G,5%,M:M)</f>
        <v>0</v>
      </c>
    </row>
    <row r="22" spans="1:15" s="27" customFormat="1" ht="30" customHeight="1" x14ac:dyDescent="0.25">
      <c r="A22" s="62"/>
      <c r="B22" s="63"/>
      <c r="C22" s="63"/>
      <c r="D22" s="63"/>
      <c r="E22" s="63"/>
      <c r="F22" s="63"/>
      <c r="G22" s="63"/>
      <c r="H22" s="63"/>
      <c r="I22" s="63"/>
      <c r="J22" s="63"/>
      <c r="K22" s="64"/>
      <c r="L22" s="47" t="s">
        <v>30</v>
      </c>
      <c r="M22" s="48"/>
      <c r="N22" s="48"/>
      <c r="O22" s="35">
        <f>SUMIF(G:G,19%,M:M)</f>
        <v>0</v>
      </c>
    </row>
    <row r="23" spans="1:15" s="27" customFormat="1" ht="30" customHeight="1" x14ac:dyDescent="0.25">
      <c r="A23" s="62"/>
      <c r="B23" s="63"/>
      <c r="C23" s="63"/>
      <c r="D23" s="63"/>
      <c r="E23" s="63"/>
      <c r="F23" s="63"/>
      <c r="G23" s="63"/>
      <c r="H23" s="63"/>
      <c r="I23" s="63"/>
      <c r="J23" s="63"/>
      <c r="K23" s="64"/>
      <c r="L23" s="49" t="s">
        <v>31</v>
      </c>
      <c r="M23" s="50"/>
      <c r="N23" s="50"/>
      <c r="O23" s="34">
        <f>SUM(O21:O22)</f>
        <v>0</v>
      </c>
    </row>
    <row r="24" spans="1:15" s="27" customFormat="1" ht="30" customHeight="1" x14ac:dyDescent="0.25">
      <c r="A24" s="62"/>
      <c r="B24" s="63"/>
      <c r="C24" s="63"/>
      <c r="D24" s="63"/>
      <c r="E24" s="63"/>
      <c r="F24" s="63"/>
      <c r="G24" s="63"/>
      <c r="H24" s="63"/>
      <c r="I24" s="63"/>
      <c r="J24" s="63"/>
      <c r="K24" s="64"/>
      <c r="L24" s="51" t="s">
        <v>32</v>
      </c>
      <c r="M24" s="52"/>
      <c r="N24" s="52"/>
      <c r="O24" s="33">
        <f>SUMIF(I:I,8%,N:N)</f>
        <v>0</v>
      </c>
    </row>
    <row r="25" spans="1:15" s="27" customFormat="1" ht="37.5" customHeight="1" x14ac:dyDescent="0.25">
      <c r="A25" s="62"/>
      <c r="B25" s="63"/>
      <c r="C25" s="63"/>
      <c r="D25" s="63"/>
      <c r="E25" s="63"/>
      <c r="F25" s="63"/>
      <c r="G25" s="63"/>
      <c r="H25" s="63"/>
      <c r="I25" s="63"/>
      <c r="J25" s="63"/>
      <c r="K25" s="64"/>
      <c r="L25" s="57" t="s">
        <v>33</v>
      </c>
      <c r="M25" s="58"/>
      <c r="N25" s="58"/>
      <c r="O25" s="34">
        <f>SUM(O24)</f>
        <v>0</v>
      </c>
    </row>
    <row r="26" spans="1:15" s="27" customFormat="1" ht="32.25" customHeight="1" thickBot="1" x14ac:dyDescent="0.3">
      <c r="A26" s="65"/>
      <c r="B26" s="66"/>
      <c r="C26" s="66"/>
      <c r="D26" s="66"/>
      <c r="E26" s="66"/>
      <c r="F26" s="66"/>
      <c r="G26" s="66"/>
      <c r="H26" s="66"/>
      <c r="I26" s="66"/>
      <c r="J26" s="66"/>
      <c r="K26" s="67"/>
      <c r="L26" s="55" t="s">
        <v>34</v>
      </c>
      <c r="M26" s="56"/>
      <c r="N26" s="56"/>
      <c r="O26" s="36">
        <f>+O20+O23+O25</f>
        <v>0</v>
      </c>
    </row>
    <row r="28" spans="1:15" ht="50.1" customHeight="1" thickBot="1" x14ac:dyDescent="0.3">
      <c r="B28" s="71"/>
      <c r="C28" s="71"/>
    </row>
    <row r="29" spans="1:15" x14ac:dyDescent="0.25">
      <c r="B29" s="92" t="s">
        <v>35</v>
      </c>
      <c r="C29" s="92"/>
    </row>
    <row r="30" spans="1:15" ht="15" customHeight="1" x14ac:dyDescent="0.25">
      <c r="M30" s="37"/>
      <c r="N30" s="38"/>
      <c r="O30" s="39"/>
    </row>
    <row r="31" spans="1:15" ht="15.75" customHeight="1" x14ac:dyDescent="0.25">
      <c r="M31" s="37"/>
      <c r="N31" s="38"/>
      <c r="O31" s="39"/>
    </row>
    <row r="32" spans="1:15" ht="15" customHeight="1" x14ac:dyDescent="0.25">
      <c r="A32" s="40" t="s">
        <v>36</v>
      </c>
      <c r="M32" s="37"/>
      <c r="N32" s="38"/>
      <c r="O32" s="39"/>
    </row>
    <row r="33" spans="1:17" x14ac:dyDescent="0.25">
      <c r="A33" s="91" t="s">
        <v>37</v>
      </c>
      <c r="B33" s="91"/>
      <c r="C33" s="91"/>
      <c r="D33" s="91"/>
      <c r="E33" s="91"/>
      <c r="F33" s="91"/>
      <c r="G33" s="91"/>
      <c r="H33" s="91"/>
      <c r="I33" s="91"/>
      <c r="J33" s="91"/>
      <c r="K33" s="91"/>
      <c r="L33" s="91"/>
      <c r="M33" s="91"/>
      <c r="N33" s="91"/>
      <c r="O33" s="91"/>
      <c r="P33" s="13"/>
      <c r="Q33" s="13"/>
    </row>
    <row r="34" spans="1:17" ht="15" customHeight="1" x14ac:dyDescent="0.25">
      <c r="A34" s="90" t="s">
        <v>38</v>
      </c>
      <c r="B34" s="90"/>
      <c r="C34" s="90"/>
      <c r="D34" s="90"/>
      <c r="E34" s="90"/>
      <c r="F34" s="90"/>
      <c r="G34" s="90"/>
      <c r="H34" s="90"/>
      <c r="I34" s="90"/>
      <c r="J34" s="90"/>
      <c r="K34" s="90"/>
      <c r="L34" s="90"/>
      <c r="M34" s="90"/>
      <c r="N34" s="90"/>
      <c r="O34" s="90"/>
      <c r="P34" s="41"/>
      <c r="Q34" s="41"/>
    </row>
    <row r="35" spans="1:17" x14ac:dyDescent="0.25">
      <c r="A35" s="89" t="s">
        <v>39</v>
      </c>
      <c r="B35" s="89"/>
      <c r="C35" s="89"/>
      <c r="D35" s="89"/>
      <c r="E35" s="89"/>
      <c r="F35" s="89"/>
      <c r="G35" s="89"/>
      <c r="H35" s="89"/>
      <c r="I35" s="89"/>
      <c r="J35" s="89"/>
      <c r="K35" s="89"/>
      <c r="L35" s="89"/>
      <c r="M35" s="89"/>
      <c r="N35" s="89"/>
      <c r="O35" s="89"/>
      <c r="P35" s="16"/>
      <c r="Q35" s="16"/>
    </row>
    <row r="36" spans="1:17" x14ac:dyDescent="0.25">
      <c r="A36" s="89" t="s">
        <v>40</v>
      </c>
      <c r="B36" s="89"/>
      <c r="C36" s="89"/>
      <c r="D36" s="89"/>
      <c r="E36" s="89"/>
      <c r="F36" s="89"/>
      <c r="G36" s="89"/>
      <c r="H36" s="89"/>
      <c r="I36" s="89"/>
      <c r="J36" s="89"/>
      <c r="K36" s="89"/>
      <c r="L36" s="89"/>
      <c r="M36" s="89"/>
      <c r="N36" s="89"/>
      <c r="O36" s="89"/>
      <c r="P36" s="16"/>
      <c r="Q36" s="16"/>
    </row>
    <row r="37" spans="1:17" x14ac:dyDescent="0.25">
      <c r="K37" s="13"/>
      <c r="L37" s="13"/>
      <c r="M37" s="13"/>
      <c r="N37" s="13"/>
    </row>
    <row r="79" spans="11:15" s="13" customFormat="1" x14ac:dyDescent="0.25">
      <c r="K79" s="15"/>
      <c r="L79" s="15"/>
      <c r="M79" s="15"/>
      <c r="N79" s="15"/>
      <c r="O79" s="15"/>
    </row>
    <row r="80" spans="11:15" s="13" customFormat="1" x14ac:dyDescent="0.25">
      <c r="K80" s="15"/>
      <c r="L80" s="15"/>
      <c r="M80" s="15"/>
      <c r="N80" s="15"/>
      <c r="O80" s="15"/>
    </row>
    <row r="81" spans="11:15" s="13" customFormat="1" x14ac:dyDescent="0.25">
      <c r="K81" s="15"/>
      <c r="L81" s="15"/>
      <c r="M81" s="15"/>
      <c r="N81" s="15"/>
      <c r="O81" s="15"/>
    </row>
    <row r="82" spans="11:15" s="13" customFormat="1" x14ac:dyDescent="0.25">
      <c r="K82" s="15"/>
      <c r="L82" s="15"/>
      <c r="M82" s="15"/>
      <c r="N82" s="15"/>
      <c r="O82" s="15"/>
    </row>
  </sheetData>
  <sheetProtection algorithmName="SHA-512" hashValue="3unAIanbaEtQu3ngILSWttWmxMriCDmKO4GzkUkPYFMz7F/TWn8tLAunRjViWOmKQcdyCC5GkikfOtzkKc8JrA==" saltValue="nTCE15SfR3bW0nzJzfmWxQ==" spinCount="100000" sheet="1" objects="1" scenarios="1" formatCells="0"/>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6">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G14:G16</xm:sqref>
        </x14:dataValidation>
        <x14:dataValidation type="list" allowBlank="1" showInputMessage="1" showErrorMessage="1">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1A719-18F1-4FE9-B6C2-4A9012EAD3D6}">
  <ds:schemaRefs>
    <ds:schemaRef ds:uri="http://schemas.openxmlformats.org/package/2006/metadata/core-propertie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www.w3.org/XML/1998/namespace"/>
    <ds:schemaRef ds:uri="39f7a895-868e-4739-ab10-589c64175fbd"/>
    <ds:schemaRef ds:uri="632c1e4e-69c6-4d1f-81a1-009441d464e5"/>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2024-07-12T22:52:30Z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