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BALANZA ANALITICA LAB.AGUAS\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<sst xmlns="http://schemas.openxmlformats.org/spreadsheetml/2006/main" count="54" uniqueCount="52">
  <si>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</si>
  <si>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</si>
  <si>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</si>
  <si>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</si>
  <si>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</si>
  <si>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</si>
  <si>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</si>
  <si>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</si>
  <si>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</si>
  <si>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</si>
  <si>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</si>
  <si>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</si>
  <si>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</si>
  <si>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</si>
  <si>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</si>
  <si>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</si>
  <si>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</si>
  <si>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</si>
  <si>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</si>
  <si>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</si>
  <si>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</si>
  <si>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</si>
  <si>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</si>
  <si>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</si>
  <si>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</si>
  <si>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</si>
  <si>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</si>
  <si>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</si>
  <si>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</si>
  <si>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</si>
  <si>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</si>
  <si>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</si>
  <si>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</si>
  <si>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</si>
  <si>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</si>
  <si>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</si>
  <si>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</si>
  <si>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</si>
  <si>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</si>
  <si>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</si>
  <si>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</si>
  <si>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</si>
  <si>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</si>
  <si>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</si>
  <si>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</si>
  <si>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</si>
  <si>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</si>
  <si>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</si>
  <si>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</si>
  <si>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</si>
  <si>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</si>
  <si>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 xml:space="preserve">BALANZA SEMIANALITICA DE 210GR, SENSIBILIDAD 0,001
GR, CONCABINA CORTA VIENTOS PARA 110VAC.
GARANTIA DE 1 AÑO POR DEFECTOS DE FABRICA. CON
CERTIFICADO DE CALIBRACION PARA EL EQUIPO ANTE
LA ONAC.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</si>
</sst>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3</v>
      </c>
      <c r="O3" s="88"/>
    </row>
    <row r="4" spans="1:15" ht="16.5" customHeight="1" x14ac:dyDescent="0.25">
      <c r="A4" s="86"/>
      <c r="B4" s="87" t="s">
        <v>4</v>
      </c>
      <c r="C4" s="87"/>
      <c r="D4" s="87"/>
      <c r="E4" s="87"/>
      <c r="F4" s="87"/>
      <c r="G4" s="87"/>
      <c r="H4" s="87"/>
      <c r="I4" s="87"/>
      <c r="J4" s="87"/>
      <c r="K4" s="87"/>
      <c r="L4" s="87"/>
      <c r="M4" s="87"/>
      <c r="N4" s="88" t="s">
        <v>47</v>
      </c>
      <c r="O4" s="88"/>
    </row>
    <row r="5" spans="1:15" ht="15" customHeight="1" x14ac:dyDescent="0.25">
      <c r="A5" s="86"/>
      <c r="B5" s="87"/>
      <c r="C5" s="87"/>
      <c r="D5" s="87"/>
      <c r="E5" s="87"/>
      <c r="F5" s="87"/>
      <c r="G5" s="87"/>
      <c r="H5" s="87"/>
      <c r="I5" s="87"/>
      <c r="J5" s="87"/>
      <c r="K5" s="87"/>
      <c r="L5" s="87"/>
      <c r="M5" s="87"/>
      <c r="N5" s="88" t="s">
        <v>48</v>
      </c>
      <c r="O5" s="88"/>
    </row>
    <row r="7" spans="1:15" x14ac:dyDescent="0.25">
      <c r="A7" s="5" t="s">
        <v>5</v>
      </c>
    </row>
    <row r="8" spans="1:15" ht="9.9499999999999993" customHeight="1" x14ac:dyDescent="0.25">
      <c r="A8" s="6"/>
    </row>
    <row r="9" spans="1:15" ht="30" customHeight="1" x14ac:dyDescent="0.25">
      <c r="A9" s="72" t="s">
        <v>6</v>
      </c>
      <c r="B9" s="73"/>
      <c r="D9" s="78" t="s">
        <v>7</v>
      </c>
      <c r="E9" s="79"/>
      <c r="F9" s="68"/>
      <c r="G9" s="69"/>
      <c r="H9" s="69"/>
      <c r="I9" s="70"/>
      <c r="K9" s="78" t="s">
        <v>8</v>
      </c>
      <c r="L9" s="79"/>
      <c r="M9" s="84"/>
      <c r="N9" s="85"/>
    </row>
    <row r="10" spans="1:15" ht="8.25" customHeight="1" x14ac:dyDescent="0.25">
      <c r="A10" s="74"/>
      <c r="B10" s="75"/>
      <c r="C10" s="7"/>
      <c r="E10" s="8"/>
      <c r="F10" s="8"/>
      <c r="M10" s="8"/>
      <c r="N10" s="2"/>
    </row>
    <row r="11" spans="1:15" ht="30" customHeight="1" x14ac:dyDescent="0.25">
      <c r="A11" s="76"/>
      <c r="B11" s="77"/>
      <c r="D11" s="78" t="s">
        <v>9</v>
      </c>
      <c r="E11" s="79"/>
      <c r="F11" s="68"/>
      <c r="G11" s="69"/>
      <c r="H11" s="69"/>
      <c r="I11" s="70"/>
      <c r="K11" s="78" t="s">
        <v>10</v>
      </c>
      <c r="L11" s="79"/>
      <c r="M11" s="82"/>
      <c r="N11" s="83"/>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99.75" customHeight="1" thickBot="1" x14ac:dyDescent="0.3">
      <c r="A14" s="28">
        <v>1</v>
      </c>
      <c r="B14" s="30" t="s">
        <v>51</v>
      </c>
      <c r="C14" s="13"/>
      <c r="D14" s="10">
        <v>1</v>
      </c>
      <c r="E14" s="14" t="s">
        <v>50</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80" t="s">
        <v>26</v>
      </c>
      <c r="B15" s="81"/>
      <c r="C15" s="81"/>
      <c r="D15" s="81"/>
      <c r="E15" s="81"/>
      <c r="F15" s="81"/>
      <c r="G15" s="81"/>
      <c r="H15" s="81"/>
      <c r="I15" s="81"/>
      <c r="J15" s="81"/>
      <c r="K15" s="81"/>
      <c r="L15" s="53" t="s">
        <v>27</v>
      </c>
      <c r="M15" s="54"/>
      <c r="N15" s="54"/>
      <c r="O15" s="38">
        <f>SUMIF(G:G,0%,L:L)+SUMIF(G:G,"",L:L)</f>
        <v>0</v>
      </c>
    </row>
    <row r="16" spans="1:15" s="9" customFormat="1" ht="39" customHeight="1" x14ac:dyDescent="0.25">
      <c r="A16" s="59" t="s">
        <v>49</v>
      </c>
      <c r="B16" s="60"/>
      <c r="C16" s="60"/>
      <c r="D16" s="60"/>
      <c r="E16" s="60"/>
      <c r="F16" s="60"/>
      <c r="G16" s="60"/>
      <c r="H16" s="60"/>
      <c r="I16" s="60"/>
      <c r="J16" s="60"/>
      <c r="K16" s="61"/>
      <c r="L16" s="51" t="s">
        <v>28</v>
      </c>
      <c r="M16" s="52"/>
      <c r="N16" s="52"/>
      <c r="O16" s="39">
        <f>SUMIF(G:G,5%,L:L)</f>
        <v>0</v>
      </c>
    </row>
    <row r="17" spans="1:17" s="9" customFormat="1" ht="30" customHeight="1" x14ac:dyDescent="0.25">
      <c r="A17" s="62"/>
      <c r="B17" s="63"/>
      <c r="C17" s="63"/>
      <c r="D17" s="63"/>
      <c r="E17" s="63"/>
      <c r="F17" s="63"/>
      <c r="G17" s="63"/>
      <c r="H17" s="63"/>
      <c r="I17" s="63"/>
      <c r="J17" s="63"/>
      <c r="K17" s="64"/>
      <c r="L17" s="51" t="s">
        <v>29</v>
      </c>
      <c r="M17" s="52"/>
      <c r="N17" s="52"/>
      <c r="O17" s="39">
        <f>SUMIF(G:G,19%,L:L)</f>
        <v>0</v>
      </c>
    </row>
    <row r="18" spans="1:17" s="9" customFormat="1" ht="30" customHeight="1" x14ac:dyDescent="0.25">
      <c r="A18" s="62"/>
      <c r="B18" s="63"/>
      <c r="C18" s="63"/>
      <c r="D18" s="63"/>
      <c r="E18" s="63"/>
      <c r="F18" s="63"/>
      <c r="G18" s="63"/>
      <c r="H18" s="63"/>
      <c r="I18" s="63"/>
      <c r="J18" s="63"/>
      <c r="K18" s="64"/>
      <c r="L18" s="49" t="s">
        <v>22</v>
      </c>
      <c r="M18" s="50"/>
      <c r="N18" s="50"/>
      <c r="O18" s="40">
        <f>SUM(O15:O17)</f>
        <v>0</v>
      </c>
    </row>
    <row r="19" spans="1:17" s="9" customFormat="1" ht="30" customHeight="1" x14ac:dyDescent="0.25">
      <c r="A19" s="62"/>
      <c r="B19" s="63"/>
      <c r="C19" s="63"/>
      <c r="D19" s="63"/>
      <c r="E19" s="63"/>
      <c r="F19" s="63"/>
      <c r="G19" s="63"/>
      <c r="H19" s="63"/>
      <c r="I19" s="63"/>
      <c r="J19" s="63"/>
      <c r="K19" s="64"/>
      <c r="L19" s="47" t="s">
        <v>30</v>
      </c>
      <c r="M19" s="48"/>
      <c r="N19" s="48"/>
      <c r="O19" s="41">
        <f>ROUND(O16*5%,0)</f>
        <v>0</v>
      </c>
    </row>
    <row r="20" spans="1:17" s="9" customFormat="1" ht="30" customHeight="1" x14ac:dyDescent="0.25">
      <c r="A20" s="62"/>
      <c r="B20" s="63"/>
      <c r="C20" s="63"/>
      <c r="D20" s="63"/>
      <c r="E20" s="63"/>
      <c r="F20" s="63"/>
      <c r="G20" s="63"/>
      <c r="H20" s="63"/>
      <c r="I20" s="63"/>
      <c r="J20" s="63"/>
      <c r="K20" s="64"/>
      <c r="L20" s="47" t="s">
        <v>31</v>
      </c>
      <c r="M20" s="48"/>
      <c r="N20" s="48"/>
      <c r="O20" s="39">
        <f>ROUND(O17*19%,0)</f>
        <v>0</v>
      </c>
    </row>
    <row r="21" spans="1:17" s="9" customFormat="1" ht="30" customHeight="1" x14ac:dyDescent="0.25">
      <c r="A21" s="62"/>
      <c r="B21" s="63"/>
      <c r="C21" s="63"/>
      <c r="D21" s="63"/>
      <c r="E21" s="63"/>
      <c r="F21" s="63"/>
      <c r="G21" s="63"/>
      <c r="H21" s="63"/>
      <c r="I21" s="63"/>
      <c r="J21" s="63"/>
      <c r="K21" s="64"/>
      <c r="L21" s="49" t="s">
        <v>32</v>
      </c>
      <c r="M21" s="50"/>
      <c r="N21" s="50"/>
      <c r="O21" s="40">
        <f>SUM(O19:O20)</f>
        <v>0</v>
      </c>
    </row>
    <row r="22" spans="1:17" s="9" customFormat="1" ht="30" customHeight="1" x14ac:dyDescent="0.25">
      <c r="A22" s="62"/>
      <c r="B22" s="63"/>
      <c r="C22" s="63"/>
      <c r="D22" s="63"/>
      <c r="E22" s="63"/>
      <c r="F22" s="63"/>
      <c r="G22" s="63"/>
      <c r="H22" s="63"/>
      <c r="I22" s="63"/>
      <c r="J22" s="63"/>
      <c r="K22" s="64"/>
      <c r="L22" s="51" t="s">
        <v>33</v>
      </c>
      <c r="M22" s="52"/>
      <c r="N22" s="52"/>
      <c r="O22" s="39">
        <f>SUMIF(I:I,8%,N:N)</f>
        <v>0</v>
      </c>
    </row>
    <row r="23" spans="1:17" s="9" customFormat="1" ht="37.5" customHeight="1" x14ac:dyDescent="0.25">
      <c r="A23" s="62"/>
      <c r="B23" s="63"/>
      <c r="C23" s="63"/>
      <c r="D23" s="63"/>
      <c r="E23" s="63"/>
      <c r="F23" s="63"/>
      <c r="G23" s="63"/>
      <c r="H23" s="63"/>
      <c r="I23" s="63"/>
      <c r="J23" s="63"/>
      <c r="K23" s="64"/>
      <c r="L23" s="57" t="s">
        <v>34</v>
      </c>
      <c r="M23" s="58"/>
      <c r="N23" s="58"/>
      <c r="O23" s="40">
        <f>SUM(O22)</f>
        <v>0</v>
      </c>
    </row>
    <row r="24" spans="1:17" s="9" customFormat="1" ht="32.25" customHeight="1" thickBot="1" x14ac:dyDescent="0.3">
      <c r="A24" s="65"/>
      <c r="B24" s="66"/>
      <c r="C24" s="66"/>
      <c r="D24" s="66"/>
      <c r="E24" s="66"/>
      <c r="F24" s="66"/>
      <c r="G24" s="66"/>
      <c r="H24" s="66"/>
      <c r="I24" s="66"/>
      <c r="J24" s="66"/>
      <c r="K24" s="67"/>
      <c r="L24" s="55" t="s">
        <v>35</v>
      </c>
      <c r="M24" s="56"/>
      <c r="N24" s="56"/>
      <c r="O24" s="42">
        <f>+O18+O21+O23</f>
        <v>0</v>
      </c>
    </row>
    <row r="26" spans="1:17" ht="50.1" customHeight="1" thickBot="1" x14ac:dyDescent="0.3">
      <c r="B26" s="71"/>
      <c r="C26" s="71"/>
    </row>
    <row r="27" spans="1:17" x14ac:dyDescent="0.25">
      <c r="B27" s="92" t="s">
        <v>36</v>
      </c>
      <c r="C27" s="92"/>
    </row>
    <row r="28" spans="1:17" ht="15" customHeight="1" x14ac:dyDescent="0.25">
      <c r="M28" s="44"/>
      <c r="N28" s="45"/>
      <c r="O28" s="46"/>
    </row>
    <row r="29" spans="1:17" ht="15.75" customHeight="1" x14ac:dyDescent="0.25">
      <c r="M29" s="44"/>
      <c r="N29" s="45"/>
      <c r="O29" s="46"/>
    </row>
    <row r="30" spans="1:17" ht="15" customHeight="1" x14ac:dyDescent="0.25">
      <c r="A30" s="11" t="s">
        <v>37</v>
      </c>
      <c r="M30" s="44"/>
      <c r="N30" s="45"/>
      <c r="O30" s="46"/>
    </row>
    <row r="31" spans="1:17" x14ac:dyDescent="0.25">
      <c r="A31" s="91" t="s">
        <v>38</v>
      </c>
      <c r="B31" s="91"/>
      <c r="C31" s="91"/>
      <c r="D31" s="91"/>
      <c r="E31" s="91"/>
      <c r="F31" s="91"/>
      <c r="G31" s="91"/>
      <c r="H31" s="91"/>
      <c r="I31" s="91"/>
      <c r="J31" s="91"/>
      <c r="K31" s="91"/>
      <c r="L31" s="91"/>
      <c r="M31" s="91"/>
      <c r="N31" s="91"/>
      <c r="O31" s="91"/>
      <c r="P31" s="2"/>
      <c r="Q31" s="2"/>
    </row>
    <row r="32" spans="1:17" ht="15" customHeight="1" x14ac:dyDescent="0.25">
      <c r="A32" s="90" t="s">
        <v>39</v>
      </c>
      <c r="B32" s="90"/>
      <c r="C32" s="90"/>
      <c r="D32" s="90"/>
      <c r="E32" s="90"/>
      <c r="F32" s="90"/>
      <c r="G32" s="90"/>
      <c r="H32" s="90"/>
      <c r="I32" s="90"/>
      <c r="J32" s="90"/>
      <c r="K32" s="90"/>
      <c r="L32" s="90"/>
      <c r="M32" s="90"/>
      <c r="N32" s="90"/>
      <c r="O32" s="90"/>
      <c r="P32" s="43"/>
      <c r="Q32" s="43"/>
    </row>
    <row r="33" spans="1:17" x14ac:dyDescent="0.25">
      <c r="A33" s="89" t="s">
        <v>40</v>
      </c>
      <c r="B33" s="89"/>
      <c r="C33" s="89"/>
      <c r="D33" s="89"/>
      <c r="E33" s="89"/>
      <c r="F33" s="89"/>
      <c r="G33" s="89"/>
      <c r="H33" s="89"/>
      <c r="I33" s="89"/>
      <c r="J33" s="89"/>
      <c r="K33" s="89"/>
      <c r="L33" s="89"/>
      <c r="M33" s="89"/>
      <c r="N33" s="89"/>
      <c r="O33" s="89"/>
      <c r="P33" s="5"/>
      <c r="Q33" s="5"/>
    </row>
    <row r="34" spans="1:17" x14ac:dyDescent="0.25">
      <c r="A34" s="89" t="s">
        <v>41</v>
      </c>
      <c r="B34" s="89"/>
      <c r="C34" s="89"/>
      <c r="D34" s="89"/>
      <c r="E34" s="89"/>
      <c r="F34" s="89"/>
      <c r="G34" s="89"/>
      <c r="H34" s="89"/>
      <c r="I34" s="89"/>
      <c r="J34" s="89"/>
      <c r="K34" s="89"/>
      <c r="L34" s="89"/>
      <c r="M34" s="89"/>
      <c r="N34" s="89"/>
      <c r="O34" s="8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i4+7jeRljFARi0RkZhCmSKIqO+JyF2wGgEj9snkAQq5DqUgnQQ7WEm3+UiSL6p2EcOsR7I1sgt9fd+viMtsVlw==" saltValue="xxUg5Th2GPD4YGY/ZfNKCw==" spinCount="100000" sheet="1" formatCell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632c1e4e-69c6-4d1f-81a1-009441d464e5"/>
    <ds:schemaRef ds:uri="http://www.w3.org/XML/1998/namespace"/>
    <ds:schemaRef ds:uri="39f7a895-868e-4739-ab10-589c64175fbd"/>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2024-08-06T23:50:08Z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