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wriveram.UCUNDINAMARCA.000\COMPRAS 2024\INVITACIONES A COTIZAR INFERIOR A 100 SMLV  2024\MEDICION DE LUZ\PUBLICAR\"/>
    </mc:Choice>
  </mc:AlternateContent>
  <bookViews>
    <workbookView xWindow="0" yWindow="0" windowWidth="28800" windowHeight="12180" tabRatio="833"/>
  </bookViews>
  <sheets>
    <sheet name="JUSTIFICACION DE PRECIOS BAJOS" sheetId="5" r:id="rId1"/>
    <sheet name="Hoja1" sheetId="3" state="hidden" r:id="rId2"/>
  </sheets>
  <definedNames>
    <definedName name="_xlnm.Print_Area" localSheetId="0">'JUSTIFICACION DE PRECIOS BAJOS'!$A$1:$N$91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0" i="5" l="1"/>
  <c r="I32" i="5" l="1"/>
  <c r="E32" i="5"/>
  <c r="K32" i="5" s="1"/>
  <c r="E26" i="5"/>
  <c r="K26" i="5" s="1"/>
  <c r="I26" i="5"/>
  <c r="K80" i="5"/>
  <c r="I80" i="5"/>
  <c r="G80" i="5"/>
  <c r="E80" i="5"/>
  <c r="L80"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alcChain>
</file>

<file path=xl/comments1.xml><?xml version="1.0" encoding="utf-8"?>
<comments xmlns="http://schemas.openxmlformats.org/spreadsheetml/2006/main">
  <authors>
    <author>ANDRES FELIPE SARMIENTO RINCON</author>
  </authors>
  <commentList>
    <comment ref="D9" authorId="0" shapeId="0">
      <text>
        <r>
          <rPr>
            <b/>
            <sz val="9"/>
            <color indexed="81"/>
            <rFont val="Tahoma"/>
            <charset val="1"/>
          </rPr>
          <t>Señor oferente, por favor diligencie este espacio.</t>
        </r>
      </text>
    </comment>
    <comment ref="B12" authorId="0" shapeId="0">
      <text>
        <r>
          <rPr>
            <b/>
            <sz val="9"/>
            <color indexed="81"/>
            <rFont val="Tahoma"/>
            <family val="2"/>
          </rPr>
          <t>Respetado gestor, transcriba el objeto del contrato que corresponda al proceso de contratación.</t>
        </r>
      </text>
    </comment>
    <comment ref="E24" authorId="0" shapeId="0">
      <text>
        <r>
          <rPr>
            <b/>
            <sz val="9"/>
            <color indexed="81"/>
            <rFont val="Tahoma"/>
            <family val="2"/>
          </rPr>
          <t>Respetado gestor, transcriba el valor correspondiente al presupuesto oficial establecido para el proceso de contratación.</t>
        </r>
      </text>
    </comment>
    <comment ref="G26" authorId="0" shapeId="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text>
        <r>
          <rPr>
            <b/>
            <sz val="9"/>
            <color indexed="81"/>
            <rFont val="Tahoma"/>
            <family val="2"/>
          </rPr>
          <t>Señor oferente, por favor transcriba el porcentaje mínimo calculado por la entidad en la etapa de evaluación.</t>
        </r>
        <r>
          <rPr>
            <sz val="9"/>
            <color indexed="81"/>
            <rFont val="Tahoma"/>
            <family val="2"/>
          </rPr>
          <t xml:space="preserve">
</t>
        </r>
      </text>
    </comment>
    <comment ref="G32" authorId="0" shapeId="0">
      <text>
        <r>
          <rPr>
            <b/>
            <sz val="9"/>
            <color indexed="81"/>
            <rFont val="Tahoma"/>
            <family val="2"/>
          </rPr>
          <t>Señor oferente, transcriba el valor de su propuesta económica en este espacio.</t>
        </r>
        <r>
          <rPr>
            <sz val="9"/>
            <color indexed="81"/>
            <rFont val="Tahoma"/>
            <family val="2"/>
          </rPr>
          <t xml:space="preserve">
</t>
        </r>
      </text>
    </comment>
    <comment ref="B38" authorId="0" shapeId="0">
      <text>
        <r>
          <rPr>
            <b/>
            <sz val="9"/>
            <color indexed="81"/>
            <rFont val="Tahoma"/>
            <charset val="1"/>
          </rPr>
          <t>Recuerde que deberá adjuntar la evidencias que soporten lo indicado en este espacio</t>
        </r>
        <r>
          <rPr>
            <sz val="9"/>
            <color indexed="81"/>
            <rFont val="Tahoma"/>
            <charset val="1"/>
          </rPr>
          <t xml:space="preserve">
</t>
        </r>
      </text>
    </comment>
    <comment ref="B80" authorId="0" shapeId="0">
      <text>
        <r>
          <rPr>
            <b/>
            <sz val="9"/>
            <color indexed="81"/>
            <rFont val="Tahoma"/>
            <charset val="1"/>
          </rPr>
          <t>Señor oferente, por favor diligencie este espacio.</t>
        </r>
        <r>
          <rPr>
            <sz val="9"/>
            <color indexed="81"/>
            <rFont val="Tahoma"/>
            <charset val="1"/>
          </rPr>
          <t xml:space="preserve">
</t>
        </r>
      </text>
    </comment>
    <comment ref="D80" authorId="0" shapeId="0">
      <text>
        <r>
          <rPr>
            <b/>
            <sz val="9"/>
            <color indexed="81"/>
            <rFont val="Tahoma"/>
            <charset val="1"/>
          </rPr>
          <t>Señor oferente, por favor diligencie este espacio.</t>
        </r>
      </text>
    </comment>
    <comment ref="F80" authorId="0" shapeId="0">
      <text>
        <r>
          <rPr>
            <b/>
            <sz val="9"/>
            <color indexed="81"/>
            <rFont val="Tahoma"/>
            <charset val="1"/>
          </rPr>
          <t>Señor oferente, por favor diligencie este espacio.</t>
        </r>
      </text>
    </comment>
    <comment ref="H80" authorId="0" shapeId="0">
      <text>
        <r>
          <rPr>
            <b/>
            <sz val="9"/>
            <color indexed="81"/>
            <rFont val="Tahoma"/>
            <charset val="1"/>
          </rPr>
          <t>Señor oferente, por favor diligencie este espacio.</t>
        </r>
      </text>
    </comment>
    <comment ref="J80" authorId="0" shapeId="0">
      <text>
        <r>
          <rPr>
            <b/>
            <sz val="9"/>
            <color indexed="81"/>
            <rFont val="Tahoma"/>
            <charset val="1"/>
          </rPr>
          <t>Señor oferente, por favor diligencie este espacio.</t>
        </r>
      </text>
    </comment>
    <comment ref="B82" authorId="0" shapeId="0">
      <text>
        <r>
          <rPr>
            <b/>
            <sz val="9"/>
            <color indexed="81"/>
            <rFont val="Tahoma"/>
            <charset val="1"/>
          </rPr>
          <t>Señor oferente, por favor diligencie este espacio.</t>
        </r>
      </text>
    </comment>
    <comment ref="B85" authorId="0" shapeId="0">
      <text>
        <r>
          <rPr>
            <b/>
            <sz val="9"/>
            <color indexed="81"/>
            <rFont val="Tahoma"/>
            <charset val="1"/>
          </rPr>
          <t>Señor oferente, por favor diligencie este espacio.</t>
        </r>
      </text>
    </comment>
    <comment ref="B86" authorId="0" shapeId="0">
      <text>
        <r>
          <rPr>
            <b/>
            <sz val="9"/>
            <color indexed="81"/>
            <rFont val="Tahoma"/>
            <charset val="1"/>
          </rPr>
          <t>Señor oferente, por favor diligencie este espacio.</t>
        </r>
      </text>
    </comment>
  </commentList>
</comments>
</file>

<file path=xl/sharedStrings.xml><?xml version="1.0" encoding="utf-8"?>
<sst xmlns="http://schemas.openxmlformats.org/spreadsheetml/2006/main" count="69" uniqueCount="60">
  <si>
    <t>MACROPROCESO DE APOYO</t>
  </si>
  <si>
    <t>CÓDIGO:  ABSr132</t>
  </si>
  <si>
    <t xml:space="preserve">PROCESO GESTIÓN BIENES Y SERVICIOS </t>
  </si>
  <si>
    <t>VERSIÓN: 3</t>
  </si>
  <si>
    <t>JUSTIFICACIÓN ANÁLISIS DE PRECIOS ARTIFICIALMENTE BAJOS</t>
  </si>
  <si>
    <t>32.1</t>
  </si>
  <si>
    <t>FECHA DE ELABORACIÓN</t>
  </si>
  <si>
    <t>OBJETO:</t>
  </si>
  <si>
    <t>ASPECTOS A TENER EN CUENTA</t>
  </si>
  <si>
    <r>
      <t xml:space="preserve">NOTA 1. </t>
    </r>
    <r>
      <rPr>
        <sz val="10"/>
        <color theme="1"/>
        <rFont val="Arial"/>
        <family val="2"/>
      </rPr>
      <t>Señor oferente, recuerde revisar la</t>
    </r>
    <r>
      <rPr>
        <b/>
        <sz val="10"/>
        <color theme="1"/>
        <rFont val="Arial"/>
        <family val="2"/>
      </rPr>
      <t xml:space="preserve"> solicitud de cotización ABSr097 y/o términos de Invitación Pública y/o Privada y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ofertas la Universidad de Cundinamarca identificará aquellas cotizaciones o propuestas que presenten precios artificialmente bajos de acuerdo al</t>
    </r>
    <r>
      <rPr>
        <b/>
        <sz val="10"/>
        <color theme="1"/>
        <rFont val="Arial"/>
        <family val="2"/>
      </rPr>
      <t xml:space="preserve"> ABSr097 y/o términos de Invitación Pública y/o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Las ofertas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 deberá allegar, junto con su propuesta o dentro del término para subsanar que la Universidad establezca para ello, el formato</t>
    </r>
    <r>
      <rPr>
        <b/>
        <sz val="10"/>
        <color theme="1"/>
        <rFont val="Arial"/>
        <family val="2"/>
      </rPr>
      <t xml:space="preserve"> ABSr132: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 o continuar con el análisis de esta en la evaluación de las ofertas, conforme lo establecido en el</t>
    </r>
    <r>
      <rPr>
        <b/>
        <sz val="10"/>
        <color theme="1"/>
        <rFont val="Arial"/>
        <family val="2"/>
      </rPr>
      <t xml:space="preserve"> ABSr097 y/o términos de Invitación Pública y/o Privada.
NOTA 8. </t>
    </r>
    <r>
      <rPr>
        <sz val="10"/>
        <color theme="1"/>
        <rFont val="Arial"/>
        <family val="2"/>
      </rPr>
      <t>Cuando el valor de la cotización supere el presupuesto oficial, será causal de rechazo conforme lo establecido en</t>
    </r>
    <r>
      <rPr>
        <b/>
        <sz val="10"/>
        <color theme="1"/>
        <rFont val="Arial"/>
        <family val="2"/>
      </rPr>
      <t xml:space="preserve"> ABSr097 y/o invitación publica y/o privada que soporta el proceso de cotización.
                                                                                                                                                                                                                                                                                                                                                                                                                                                                                                                                                                                                                                                                                                                                                                                                       POR LO ANTERIOR, LA UNIVERDIDAD DE CUNDINAMARCA SOLICITA LA JUSTIFICACIÓN DE ACUERDO CON EL CASO APLICABLE (NÚMERO DE COTIZACIONES RECEPCIONADAS), PARA ELLO DEBERÁ: 1. DILIGENCIAR RECUADROS ANÁLISIS DE VALOR COTIZADO (SEGÚN APLIQUE), 2. JUSTIFICAR EN DEBIDA FORMA EL VALOR OFERTADO Y 3. ADEMÁS DEBERÁ PRESENTAR LA DESAGREGACIÓN DE SU PROPUESTA.</t>
    </r>
  </si>
  <si>
    <r>
      <rPr>
        <b/>
        <sz val="11"/>
        <color theme="0"/>
        <rFont val="Arial"/>
        <family val="2"/>
      </rPr>
      <t>1.</t>
    </r>
    <r>
      <rPr>
        <b/>
        <sz val="10"/>
        <color theme="0"/>
        <rFont val="Arial"/>
        <family val="2"/>
      </rPr>
      <t xml:space="preserve"> ANÁLISIS DE VALOR COTIZADO SEGÚN NÚMERO DE COTIZACIONES RECEPCIONADAS</t>
    </r>
  </si>
  <si>
    <r>
      <rPr>
        <sz val="10"/>
        <color theme="1"/>
        <rFont val="Arial"/>
        <family val="2"/>
      </rPr>
      <t>Señor 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(G-MOAB-01), </t>
    </r>
    <r>
      <rPr>
        <sz val="10"/>
        <color theme="1"/>
        <rFont val="Arial"/>
        <family val="2"/>
      </rPr>
      <t xml:space="preserve">expedida por Colombia compra eficiente, la cual determina dos herramientas y una metodologìa, y su aplicación depende de la cantidad de ofertas que se presenten al proceso de contratación.
En los procesos en los que se reciban </t>
    </r>
    <r>
      <rPr>
        <b/>
        <sz val="10"/>
        <color theme="1"/>
        <rFont val="Arial"/>
        <family val="2"/>
      </rPr>
      <t>hasta Cuatro (4) cotizaciones</t>
    </r>
    <r>
      <rPr>
        <sz val="10"/>
        <color theme="1"/>
        <rFont val="Arial"/>
        <family val="2"/>
      </rPr>
      <t xml:space="preserve"> se aplica la siguiente regla general: </t>
    </r>
    <r>
      <rPr>
        <b/>
        <i/>
        <sz val="10"/>
        <color theme="1"/>
        <rFont val="Arial"/>
        <family val="2"/>
      </rPr>
      <t>“En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 VALOR COTIZADO - HASTA CUATRO (4) COTIZACIONES RECEPCIONADAS.
</t>
    </r>
    <r>
      <rPr>
        <sz val="10"/>
        <color theme="1"/>
        <rFont val="Arial"/>
        <family val="2"/>
      </rPr>
      <t>En los procesos en los que se reciban</t>
    </r>
    <r>
      <rPr>
        <b/>
        <sz val="10"/>
        <color theme="1"/>
        <rFont val="Arial"/>
        <family val="2"/>
      </rPr>
      <t xml:space="preserve"> Cinco (5) o más cotizaciones </t>
    </r>
    <r>
      <rPr>
        <sz val="10"/>
        <color theme="1"/>
        <rFont val="Arial"/>
        <family val="2"/>
      </rPr>
      <t xml:space="preserve">se aplica la siguiente regla: </t>
    </r>
    <r>
      <rPr>
        <b/>
        <sz val="10"/>
        <color theme="1"/>
        <rFont val="Arial"/>
        <family val="2"/>
      </rPr>
      <t>Cuando hay más de 5 ofertas en un Proceso de Contratación. La Entidad Estatal procede a I. Tomar el conjunto de ofertas a evaluar., II. Calcular la mediana, o dependiendo de la dispersión de los datos el promedio, del valor de cada oferta o de cada ítem dentro de la oferta., III. Calcular la desviación estándar del conjunto., IV. Determinar el valor mínimo aceptable para la Entidad Estatal de acuerdo con la metodología de</t>
    </r>
    <r>
      <rPr>
        <sz val="10"/>
        <color theme="1"/>
        <rFont val="Arial"/>
        <family val="2"/>
      </rPr>
      <t xml:space="preserve"> </t>
    </r>
    <r>
      <rPr>
        <b/>
        <sz val="10"/>
        <color theme="1"/>
        <rFont val="Arial"/>
        <family val="2"/>
      </rPr>
      <t xml:space="preserve">Colombia Compra Eficiente. El porcentaje mínimo aceptable será calculado durante la evaluación de esta y solo se analizarán aquellas justificaciones de las ofertas  que estén por debajo de dicho porcentaje. </t>
    </r>
    <r>
      <rPr>
        <sz val="10"/>
        <color theme="1"/>
        <rFont val="Arial"/>
        <family val="2"/>
      </rPr>
      <t>EN CASO DE APLICAR, DILIGENCIE EL CUADRO</t>
    </r>
    <r>
      <rPr>
        <b/>
        <sz val="10"/>
        <color theme="1"/>
        <rFont val="Arial"/>
        <family val="2"/>
      </rPr>
      <t xml:space="preserve"> 1.2 ANÁLISIS DE VALOR COTIZADO - CINCO (5) O MÁS COTIZACIONES RECEPCIONADAS.</t>
    </r>
  </si>
  <si>
    <t>DILIGENCIE ESTE CUADRO CUANDO LA ENTIDAD RECIBE HASTA CUATRO (4) COTIZACIONES</t>
  </si>
  <si>
    <t>1.1</t>
  </si>
  <si>
    <t>VALOR PRESUPUESTO OFICIAL ESTIMADO POR LA UNVERSIDAD DE CUNDINAMARCA</t>
  </si>
  <si>
    <r>
      <rPr>
        <b/>
        <sz val="11"/>
        <color theme="0"/>
        <rFont val="Arial"/>
        <family val="2"/>
      </rPr>
      <t>1.1</t>
    </r>
    <r>
      <rPr>
        <b/>
        <sz val="10"/>
        <color theme="0"/>
        <rFont val="Arial"/>
        <family val="2"/>
      </rPr>
      <t xml:space="preserve"> ANÁLISIS DE VALOR COTIZADO - HASTA CUATRO (4) COTIZACIONES RECEPCIONADAS</t>
    </r>
  </si>
  <si>
    <t>PORCENTAJE MÍNIMO ACEPTABLE DEL PRESUPUESTO OFICIAL</t>
  </si>
  <si>
    <t>VALOR ECONÓMICO DE LA OFERTA INCLUIDO IVA</t>
  </si>
  <si>
    <t>PORCENTAJE REPRESENTATIVO EN EL PRESUPUESTO OFICIAL</t>
  </si>
  <si>
    <t xml:space="preserve">ALERTA VALOR MÍNIMO ACEPTABLE </t>
  </si>
  <si>
    <t>VALOR MÍNIMO ACEPTABLE DEL PRESUPUESTO OFICIAL</t>
  </si>
  <si>
    <t>DILIGENCIE ESTE CUADRO CUANDO LA ENTIDAD RECIBE CINCO (5) O MÁS COTIZACIONES</t>
  </si>
  <si>
    <t>1.2</t>
  </si>
  <si>
    <r>
      <rPr>
        <b/>
        <sz val="11"/>
        <color theme="0"/>
        <rFont val="Arial"/>
        <family val="2"/>
      </rPr>
      <t xml:space="preserve">1.2 </t>
    </r>
    <r>
      <rPr>
        <b/>
        <sz val="10"/>
        <color theme="0"/>
        <rFont val="Arial"/>
        <family val="2"/>
      </rPr>
      <t>ANÁLISIS DE VALOR COTIZADO - CINCO (5) O MÁS COTIZACIONES RECEPCIONADAS</t>
    </r>
  </si>
  <si>
    <t>PORCENTAJE MÍNIMO ACEPTABLE CALCULADO EN LA EVALUACIÓN DE LAS OFERTAS</t>
  </si>
  <si>
    <t>PORCENTAJE REPRESENTATIVO EN EL MÍNIMO ACEPTABLE CALCULADO</t>
  </si>
  <si>
    <t>VALOR MÍNIMO ACEPTABLE CALCULADO EN LA EVALUACIÓN DE LAS OFERTAS</t>
  </si>
  <si>
    <r>
      <rPr>
        <b/>
        <sz val="11"/>
        <color theme="0"/>
        <rFont val="Arial"/>
        <family val="2"/>
      </rPr>
      <t>2.</t>
    </r>
    <r>
      <rPr>
        <b/>
        <sz val="10"/>
        <color theme="0"/>
        <rFont val="Arial"/>
        <family val="2"/>
      </rPr>
      <t xml:space="preserve"> JUSTIFICACIÓN DEL VALOR COTIZADO</t>
    </r>
  </si>
  <si>
    <r>
      <rPr>
        <b/>
        <sz val="10"/>
        <color theme="1"/>
        <rFont val="Arial"/>
        <family val="2"/>
      </rPr>
      <t>NOTA 1</t>
    </r>
    <r>
      <rPr>
        <sz val="10"/>
        <color theme="1"/>
        <rFont val="Arial"/>
        <family val="2"/>
      </rPr>
      <t xml:space="preserve">. Cuando se establezca que una o más ofertas presenta precios artificialmente bajos, de acuerdo con la </t>
    </r>
    <r>
      <rPr>
        <b/>
        <sz val="10"/>
        <color theme="1"/>
        <rFont val="Arial"/>
        <family val="2"/>
      </rPr>
      <t>Guía para el manejo de ofertas artificialmente bajas en Procesos de Contratación (G-MOAB-01),</t>
    </r>
    <r>
      <rPr>
        <sz val="10"/>
        <color theme="1"/>
        <rFont val="Arial"/>
        <family val="2"/>
      </rPr>
      <t xml:space="preserve"> esta indica que: </t>
    </r>
    <r>
      <rPr>
        <b/>
        <i/>
        <sz val="10"/>
        <color theme="1"/>
        <rFont val="Arial"/>
        <family val="2"/>
      </rPr>
      <t>"El Artículo 2.2.1.1.2.2.4 del Decreto 1082 de 2015 establece que la Entidad Estatal debe solicitar aclaraciones al proponente que presenta una oferta que parece artificialmente baja. La Entidad Estatal debe solicitar al proponente explicar por escrito y en detalle su oferta indicando que hace la solicitud por considerar que la oferta puede ser artificialmente baja. La explicación del proponente debe ser completa para permitir el análisis completo de la oferta y su sostenibilidad durante la vigencia del contrato"</t>
    </r>
    <r>
      <rPr>
        <i/>
        <sz val="10"/>
        <color theme="1"/>
        <rFont val="Arial"/>
        <family val="2"/>
      </rPr>
      <t>.</t>
    </r>
    <r>
      <rPr>
        <sz val="10"/>
        <color theme="1"/>
        <rFont val="Arial"/>
        <family val="2"/>
      </rPr>
      <t xml:space="preserve">
</t>
    </r>
    <r>
      <rPr>
        <b/>
        <sz val="10"/>
        <color theme="1"/>
        <rFont val="Arial"/>
        <family val="2"/>
      </rPr>
      <t>NOTA 2.</t>
    </r>
    <r>
      <rPr>
        <sz val="10"/>
        <color theme="1"/>
        <rFont val="Arial"/>
        <family val="2"/>
      </rPr>
      <t xml:space="preserve"> 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por favor indique en el siguiente recuadro la jutificación y/o explicación de precio ofertado.</t>
    </r>
  </si>
  <si>
    <r>
      <t xml:space="preserve">Justificación: </t>
    </r>
    <r>
      <rPr>
        <b/>
        <i/>
        <sz val="11"/>
        <color theme="1"/>
        <rFont val="Arial"/>
        <family val="2"/>
      </rPr>
      <t>"Recuerde que deberá adjuntar la evidencias que soporten lo indicado en este espacio"</t>
    </r>
  </si>
  <si>
    <r>
      <rPr>
        <b/>
        <sz val="11"/>
        <color theme="0"/>
        <rFont val="Arial"/>
        <family val="2"/>
      </rPr>
      <t>3.</t>
    </r>
    <r>
      <rPr>
        <b/>
        <sz val="10"/>
        <color theme="0"/>
        <rFont val="Arial"/>
        <family val="2"/>
      </rPr>
      <t xml:space="preserve"> DESAGREGACIÓN DE LA PROPUESTA</t>
    </r>
  </si>
  <si>
    <r>
      <rPr>
        <b/>
        <sz val="10"/>
        <color theme="1"/>
        <rFont val="Arial"/>
        <family val="2"/>
      </rPr>
      <t>NOTA 1</t>
    </r>
    <r>
      <rPr>
        <sz val="10"/>
        <color theme="1"/>
        <rFont val="Arial"/>
        <family val="2"/>
      </rPr>
      <t xml:space="preserve">. Señor oferente, recuerde que para la desagregación de precios ofertados de acuerdo con la </t>
    </r>
    <r>
      <rPr>
        <b/>
        <sz val="10"/>
        <color theme="1"/>
        <rFont val="Arial"/>
        <family val="2"/>
      </rPr>
      <t>Guía para el manejo de ofertas artificialmente bajas en Procesos de Contratación (G-MOAB-01)</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la Entidad Estatal puede indagar por el costo marginal de las unidades ofrecidas por el proponente".
</t>
    </r>
    <r>
      <rPr>
        <b/>
        <sz val="10"/>
        <color theme="1"/>
        <rFont val="Arial"/>
        <family val="2"/>
      </rPr>
      <t xml:space="preserve">NOTA 2. </t>
    </r>
    <r>
      <rPr>
        <sz val="10"/>
        <color theme="1"/>
        <rFont val="Arial"/>
        <family val="2"/>
      </rPr>
      <t xml:space="preserve">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
</t>
    </r>
    <r>
      <rPr>
        <b/>
        <sz val="10"/>
        <color theme="1"/>
        <rFont val="Arial"/>
        <family val="2"/>
      </rPr>
      <t>NOTA 3.</t>
    </r>
    <r>
      <rPr>
        <sz val="10"/>
        <color theme="1"/>
        <rFont val="Arial"/>
        <family val="2"/>
      </rPr>
      <t xml:space="preserve"> Por lo anterior, la Universidad de Cundinamarca solicita la desagregación de la propuesta mediante la siguiente fórmula:</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</si>
  <si>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</si>
  <si>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</si>
  <si>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</si>
  <si>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</si>
  <si>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</si>
  <si>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</si>
  <si>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</si>
  <si>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</si>
  <si>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</si>
  <si>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</si>
  <si>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</si>
  <si>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</si>
  <si>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r>
      <t xml:space="preserve">  Diagonal 18 No. 20-29 Fusagasugá – Cundinamarca                                                                                                   
  Teléfono: (601) 8281483 Línea Gratuita: 018000180414                                                                                                                              
</t>
    </r>
    <r>
      <rPr>
        <sz val="11"/>
        <color rgb="FF00B0F0"/>
        <rFont val="Arial"/>
        <family val="2"/>
      </rPr>
      <t>www.ucundinamarca.edu.co</t>
    </r>
    <r>
      <rPr>
        <sz val="11"/>
        <color theme="1"/>
        <rFont val="Arial"/>
        <family val="2"/>
      </rPr>
      <t xml:space="preserve"> E-mail: </t>
    </r>
    <r>
      <rPr>
        <sz val="11"/>
        <color rgb="FF00B0F0"/>
        <rFont val="Arial"/>
        <family val="2"/>
      </rPr>
      <t>info@ucundinamarca.edu.co</t>
    </r>
    <r>
      <rPr>
        <sz val="11"/>
        <color theme="1"/>
        <rFont val="Arial"/>
        <family val="2"/>
      </rPr>
      <t xml:space="preserve"> 
NIT: 890.680.062-2</t>
    </r>
  </si>
  <si>
    <t>Documento controlado por el Sistema de Gestión de la Calidad.</t>
  </si>
  <si>
    <t>Asegúrese que corresponde a la última versión consultando el Portal Institucional</t>
  </si>
  <si>
    <t>SEDE</t>
  </si>
  <si>
    <t>SECCIONAL</t>
  </si>
  <si>
    <t xml:space="preserve">EXTENSIONES </t>
  </si>
  <si>
    <t>FUSAGASUGÁ</t>
  </si>
  <si>
    <t>GIRARDOT</t>
  </si>
  <si>
    <t>CHÍA</t>
  </si>
  <si>
    <t>UBATÉ</t>
  </si>
  <si>
    <t>CHOCONTÁ</t>
  </si>
  <si>
    <t>FACATATIVÁ</t>
  </si>
  <si>
    <t>SOACHA</t>
  </si>
  <si>
    <t>PÁGINA: 1 de 1</t>
  </si>
  <si>
    <t>VIGENCIA: 2024-04-29</t>
  </si>
  <si>
    <t>Contratar el servicio de mediciones higiénicas de iluminación y ruido SST de la universidad de Cundinamarca Seccional Girardot, Vigencia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</si>
</sst>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3" formatCode="_-* #,##0.00_-;\-* #,##0.00_-;_-* &quot;-&quot;??_-;_-@_-"/>
    <numFmt numFmtId="164" formatCode="_-* #,##0_-;\-* #,##0_-;_-* &quot;-&quot;??_-;_-@_-"/>
    <numFmt numFmtId="165" formatCode="_-* #,##0.00_-;\-* #,##0.00_-;_-* &quot;-&quot;_-;_-@_-"/>
    <numFmt numFmtId="166" formatCode="yyyy\-mm\-dd;@"/>
  </numFmts>
  <fonts count="2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11"/>
      <color theme="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sz val="9"/>
      <color indexed="81"/>
      <name val="Tahoma"/>
      <charset val="1"/>
    </font>
    <font>
      <b/>
      <sz val="9"/>
      <color indexed="81"/>
      <name val="Tahoma"/>
      <charset val="1"/>
    </font>
    <font>
      <sz val="11"/>
      <color rgb="FF00B0F0"/>
      <name val="Arial"/>
      <family val="2"/>
    </font>
  </fonts>
  <fills count="11">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
      <patternFill patternType="solid">
        <fgColor rgb="FFDAAA00"/>
        <bgColor indexed="64"/>
      </patternFill>
    </fill>
    <fill>
      <patternFill patternType="solid">
        <fgColor theme="2"/>
        <bgColor indexed="64"/>
      </patternFill>
    </fill>
  </fills>
  <borders count="22">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95">
    <xf numFmtId="0" fontId="0" fillId="0" borderId="0" xfId="0"/>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0" fontId="9" fillId="0" borderId="0" xfId="0" applyFont="1"/>
    <xf numFmtId="166" fontId="13" fillId="8" borderId="3" xfId="0" applyNumberFormat="1" applyFont="1" applyFill="1" applyBorder="1" applyAlignment="1" applyProtection="1">
      <alignment horizontal="center" vertical="center" wrapText="1"/>
      <protection locked="0"/>
    </xf>
    <xf numFmtId="9" fontId="18" fillId="8" borderId="6" xfId="2" applyNumberFormat="1" applyFont="1" applyFill="1" applyBorder="1" applyAlignment="1" applyProtection="1">
      <alignment horizontal="center" vertical="center" wrapText="1"/>
      <protection locked="0"/>
    </xf>
    <xf numFmtId="10" fontId="8" fillId="8" borderId="3" xfId="3" applyNumberFormat="1" applyFont="1" applyFill="1" applyBorder="1" applyAlignment="1" applyProtection="1">
      <alignment horizontal="right" vertical="center" wrapText="1"/>
      <protection locked="0"/>
    </xf>
    <xf numFmtId="0" fontId="2" fillId="2" borderId="0" xfId="0" applyFont="1" applyFill="1" applyProtection="1">
      <protection locked="0"/>
    </xf>
    <xf numFmtId="0" fontId="2" fillId="2" borderId="0" xfId="0" applyFont="1" applyFill="1" applyAlignment="1" applyProtection="1">
      <alignment horizontal="center"/>
      <protection locked="0"/>
    </xf>
    <xf numFmtId="0" fontId="0" fillId="2" borderId="0" xfId="0" applyFill="1" applyProtection="1">
      <protection locked="0"/>
    </xf>
    <xf numFmtId="0" fontId="4" fillId="0" borderId="0" xfId="0" applyFont="1" applyAlignment="1" applyProtection="1">
      <alignment vertical="center" wrapText="1"/>
      <protection locked="0"/>
    </xf>
    <xf numFmtId="0" fontId="10" fillId="2" borderId="0" xfId="0" applyFont="1" applyFill="1" applyProtection="1">
      <protection locked="0"/>
    </xf>
    <xf numFmtId="0" fontId="6" fillId="2" borderId="0" xfId="0" applyFont="1" applyFill="1" applyAlignment="1" applyProtection="1">
      <alignment horizontal="center" vertical="center" wrapText="1"/>
      <protection locked="0"/>
    </xf>
    <xf numFmtId="0" fontId="11" fillId="2" borderId="0" xfId="0" applyFont="1" applyFill="1" applyProtection="1">
      <protection locked="0"/>
    </xf>
    <xf numFmtId="0" fontId="7" fillId="2" borderId="0" xfId="0" applyFont="1" applyFill="1" applyProtection="1">
      <protection locked="0"/>
    </xf>
    <xf numFmtId="166" fontId="13" fillId="0" borderId="0" xfId="0" applyNumberFormat="1" applyFont="1" applyAlignment="1" applyProtection="1">
      <alignment vertical="center" wrapText="1"/>
      <protection locked="0"/>
    </xf>
    <xf numFmtId="0" fontId="2" fillId="0" borderId="0" xfId="0" applyFont="1" applyAlignment="1" applyProtection="1">
      <alignment vertical="top"/>
      <protection locked="0"/>
    </xf>
    <xf numFmtId="0" fontId="2" fillId="0" borderId="0" xfId="0" applyFont="1" applyAlignment="1" applyProtection="1">
      <alignment horizontal="left" vertical="top"/>
      <protection locked="0"/>
    </xf>
    <xf numFmtId="0" fontId="8" fillId="2" borderId="0" xfId="0" applyFont="1" applyFill="1" applyAlignment="1" applyProtection="1">
      <alignment vertical="center" wrapText="1"/>
      <protection locked="0"/>
    </xf>
    <xf numFmtId="0" fontId="0" fillId="2" borderId="0" xfId="0" applyFill="1" applyAlignment="1" applyProtection="1">
      <alignment horizontal="center" vertical="center"/>
      <protection locked="0"/>
    </xf>
    <xf numFmtId="0" fontId="2" fillId="0" borderId="0" xfId="0" applyFont="1" applyAlignment="1" applyProtection="1">
      <alignment horizontal="center" vertical="center"/>
      <protection locked="0"/>
    </xf>
    <xf numFmtId="0" fontId="2" fillId="2" borderId="0" xfId="0" applyFont="1" applyFill="1" applyAlignment="1" applyProtection="1">
      <alignment horizontal="center" vertical="center"/>
      <protection locked="0"/>
    </xf>
    <xf numFmtId="0" fontId="15" fillId="2" borderId="0" xfId="0" applyFont="1" applyFill="1" applyProtection="1">
      <protection locked="0"/>
    </xf>
    <xf numFmtId="41" fontId="8" fillId="0" borderId="3" xfId="2" applyFont="1" applyFill="1" applyBorder="1" applyAlignment="1" applyProtection="1">
      <alignment vertical="center" wrapText="1"/>
      <protection locked="0"/>
    </xf>
    <xf numFmtId="10" fontId="8" fillId="0" borderId="3" xfId="3" applyNumberFormat="1" applyFont="1" applyFill="1" applyBorder="1" applyAlignment="1" applyProtection="1">
      <alignment horizontal="right" vertical="center" wrapText="1"/>
      <protection locked="0"/>
    </xf>
    <xf numFmtId="164" fontId="8" fillId="0" borderId="3" xfId="1" applyNumberFormat="1" applyFont="1" applyFill="1" applyBorder="1" applyAlignment="1" applyProtection="1">
      <alignment vertical="center" wrapText="1"/>
      <protection locked="0"/>
    </xf>
    <xf numFmtId="0" fontId="5" fillId="2" borderId="0" xfId="0" applyFont="1" applyFill="1" applyProtection="1">
      <protection locked="0"/>
    </xf>
    <xf numFmtId="0" fontId="8" fillId="2" borderId="0" xfId="0" applyFont="1" applyFill="1" applyAlignment="1" applyProtection="1">
      <alignment horizontal="justify" vertical="center" wrapText="1"/>
      <protection locked="0"/>
    </xf>
    <xf numFmtId="0" fontId="8" fillId="2" borderId="0" xfId="0" applyFont="1" applyFill="1" applyAlignment="1" applyProtection="1">
      <alignment vertical="top" wrapText="1"/>
      <protection locked="0"/>
    </xf>
    <xf numFmtId="0" fontId="8" fillId="2" borderId="0" xfId="0" applyFont="1" applyFill="1" applyAlignment="1" applyProtection="1">
      <alignment horizontal="left" vertical="center" wrapText="1"/>
      <protection locked="0"/>
    </xf>
    <xf numFmtId="0" fontId="5" fillId="2" borderId="0" xfId="0" applyFont="1" applyFill="1" applyAlignment="1" applyProtection="1">
      <alignment horizontal="left" vertical="center" wrapText="1"/>
      <protection locked="0"/>
    </xf>
    <xf numFmtId="0" fontId="5" fillId="0" borderId="0" xfId="0" applyFont="1" applyAlignment="1" applyProtection="1">
      <alignment horizontal="left" vertical="center" wrapText="1"/>
      <protection locked="0"/>
    </xf>
    <xf numFmtId="41" fontId="2" fillId="0" borderId="6" xfId="2"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5" fillId="0" borderId="0" xfId="0" applyFont="1" applyAlignment="1" applyProtection="1">
      <alignment vertical="center" wrapText="1"/>
      <protection locked="0"/>
    </xf>
    <xf numFmtId="0" fontId="7" fillId="2" borderId="0" xfId="0" applyFont="1" applyFill="1" applyAlignment="1" applyProtection="1">
      <alignment horizontal="center"/>
      <protection locked="0"/>
    </xf>
    <xf numFmtId="0" fontId="5" fillId="0" borderId="0" xfId="0" applyFont="1" applyAlignment="1" applyProtection="1">
      <alignment vertical="center"/>
      <protection locked="0"/>
    </xf>
    <xf numFmtId="0" fontId="2" fillId="2" borderId="0" xfId="0" applyFont="1" applyFill="1" applyAlignment="1" applyProtection="1">
      <alignment vertical="center" wrapText="1"/>
      <protection locked="0"/>
    </xf>
    <xf numFmtId="0" fontId="7" fillId="2" borderId="0" xfId="0" applyFont="1" applyFill="1" applyProtection="1"/>
    <xf numFmtId="0" fontId="15" fillId="2" borderId="0" xfId="0" applyFont="1" applyFill="1" applyProtection="1"/>
    <xf numFmtId="0" fontId="8" fillId="10" borderId="5" xfId="0" applyFont="1" applyFill="1" applyBorder="1" applyAlignment="1" applyProtection="1">
      <alignment horizontal="center" vertical="center" wrapText="1"/>
    </xf>
    <xf numFmtId="0" fontId="8" fillId="10" borderId="3" xfId="0" applyFont="1" applyFill="1" applyBorder="1" applyAlignment="1" applyProtection="1">
      <alignment horizontal="center" vertical="center" wrapText="1"/>
    </xf>
    <xf numFmtId="0" fontId="18" fillId="2" borderId="0" xfId="0" applyFont="1" applyFill="1" applyAlignment="1" applyProtection="1">
      <alignment horizontal="right" vertical="center"/>
      <protection locked="0"/>
    </xf>
    <xf numFmtId="0" fontId="2" fillId="2" borderId="0" xfId="0" applyFont="1" applyFill="1" applyAlignment="1" applyProtection="1">
      <alignment horizontal="center" vertical="center" wrapText="1"/>
      <protection locked="0"/>
    </xf>
    <xf numFmtId="0" fontId="7" fillId="8" borderId="0" xfId="0" applyFont="1" applyFill="1" applyAlignment="1" applyProtection="1">
      <alignment horizontal="center"/>
      <protection locked="0"/>
    </xf>
    <xf numFmtId="0" fontId="7" fillId="0" borderId="0" xfId="0" applyFont="1" applyAlignment="1" applyProtection="1">
      <alignment horizontal="center"/>
      <protection locked="0"/>
    </xf>
    <xf numFmtId="0" fontId="6" fillId="3" borderId="3" xfId="0" applyFont="1" applyFill="1" applyBorder="1" applyAlignment="1" applyProtection="1">
      <alignment horizontal="center" vertical="center" wrapText="1"/>
    </xf>
    <xf numFmtId="41" fontId="2" fillId="8" borderId="4" xfId="2" applyFont="1" applyFill="1" applyBorder="1" applyAlignment="1" applyProtection="1">
      <alignment horizontal="center" vertical="center" wrapText="1"/>
      <protection locked="0"/>
    </xf>
    <xf numFmtId="41" fontId="2" fillId="8" borderId="5" xfId="2" applyFont="1" applyFill="1" applyBorder="1" applyAlignment="1" applyProtection="1">
      <alignment horizontal="center" vertical="center" wrapText="1"/>
      <protection locked="0"/>
    </xf>
    <xf numFmtId="9" fontId="13" fillId="9" borderId="3" xfId="3" applyFont="1" applyFill="1" applyBorder="1" applyAlignment="1" applyProtection="1">
      <alignment horizontal="center" vertical="center" wrapText="1"/>
      <protection locked="0"/>
    </xf>
    <xf numFmtId="0" fontId="15" fillId="2" borderId="0" xfId="0" applyFont="1" applyFill="1" applyAlignment="1" applyProtection="1">
      <alignment horizontal="center" vertical="center" wrapText="1"/>
      <protection locked="0"/>
    </xf>
    <xf numFmtId="0" fontId="15" fillId="2" borderId="16" xfId="0" applyFont="1" applyFill="1" applyBorder="1" applyAlignment="1" applyProtection="1">
      <alignment horizontal="center" vertical="center" wrapText="1"/>
      <protection locked="0"/>
    </xf>
    <xf numFmtId="0" fontId="6" fillId="3" borderId="18" xfId="0" applyFont="1" applyFill="1" applyBorder="1" applyAlignment="1" applyProtection="1">
      <alignment horizontal="center" vertical="center" wrapText="1"/>
    </xf>
    <xf numFmtId="0" fontId="6" fillId="3" borderId="9" xfId="0" applyFont="1" applyFill="1" applyBorder="1" applyAlignment="1" applyProtection="1">
      <alignment horizontal="center" vertical="center" wrapText="1"/>
    </xf>
    <xf numFmtId="0" fontId="6" fillId="3" borderId="7" xfId="0" applyFont="1" applyFill="1" applyBorder="1" applyAlignment="1" applyProtection="1">
      <alignment horizontal="center" vertical="center" wrapText="1"/>
    </xf>
    <xf numFmtId="0" fontId="6" fillId="3" borderId="20" xfId="0" applyFont="1" applyFill="1" applyBorder="1" applyAlignment="1" applyProtection="1">
      <alignment horizontal="center" vertical="center" wrapText="1"/>
    </xf>
    <xf numFmtId="165" fontId="2" fillId="0" borderId="4" xfId="2" applyNumberFormat="1" applyFont="1" applyFill="1" applyBorder="1" applyAlignment="1" applyProtection="1">
      <alignment horizontal="center" vertical="center" wrapText="1"/>
      <protection locked="0"/>
    </xf>
    <xf numFmtId="165" fontId="2" fillId="0" borderId="5" xfId="2" applyNumberFormat="1" applyFont="1" applyFill="1" applyBorder="1" applyAlignment="1" applyProtection="1">
      <alignment horizontal="center" vertical="center" wrapText="1"/>
      <protection locked="0"/>
    </xf>
    <xf numFmtId="0" fontId="7" fillId="8" borderId="3" xfId="0" applyFont="1" applyFill="1" applyBorder="1" applyAlignment="1" applyProtection="1">
      <alignment horizontal="justify" vertical="top" wrapText="1"/>
      <protection locked="0"/>
    </xf>
    <xf numFmtId="10" fontId="14" fillId="0" borderId="3" xfId="3" applyNumberFormat="1" applyFont="1" applyFill="1" applyBorder="1" applyAlignment="1" applyProtection="1">
      <alignment horizontal="center" vertical="center"/>
      <protection locked="0"/>
    </xf>
    <xf numFmtId="0" fontId="5" fillId="2" borderId="3" xfId="0" applyFont="1" applyFill="1" applyBorder="1" applyAlignment="1" applyProtection="1">
      <alignment horizontal="justify" vertical="center" wrapText="1"/>
    </xf>
    <xf numFmtId="0" fontId="3" fillId="0" borderId="1" xfId="0" applyFont="1" applyBorder="1" applyAlignment="1" applyProtection="1">
      <alignment vertical="top" wrapText="1"/>
    </xf>
    <xf numFmtId="41" fontId="14" fillId="8" borderId="3" xfId="4" applyFont="1" applyFill="1" applyBorder="1" applyAlignment="1" applyProtection="1">
      <alignment horizontal="center" vertical="center"/>
      <protection locked="0"/>
    </xf>
    <xf numFmtId="0" fontId="2" fillId="2" borderId="0" xfId="0" applyFont="1" applyFill="1" applyAlignment="1" applyProtection="1">
      <alignment horizontal="left"/>
      <protection locked="0"/>
    </xf>
    <xf numFmtId="0" fontId="6" fillId="3" borderId="4" xfId="0" applyFont="1" applyFill="1" applyBorder="1" applyAlignment="1" applyProtection="1">
      <alignment horizontal="left" vertical="center" wrapText="1"/>
    </xf>
    <xf numFmtId="0" fontId="6" fillId="3" borderId="5" xfId="0" applyFont="1" applyFill="1" applyBorder="1" applyAlignment="1" applyProtection="1">
      <alignment horizontal="left" vertical="center" wrapText="1"/>
    </xf>
    <xf numFmtId="0" fontId="12" fillId="3" borderId="18" xfId="0" applyFont="1" applyFill="1" applyBorder="1" applyAlignment="1" applyProtection="1">
      <alignment horizontal="center" vertical="center" wrapText="1"/>
    </xf>
    <xf numFmtId="0" fontId="12" fillId="3" borderId="21" xfId="0" applyFont="1" applyFill="1" applyBorder="1" applyAlignment="1" applyProtection="1">
      <alignment horizontal="center" vertical="center" wrapText="1"/>
    </xf>
    <xf numFmtId="0" fontId="12" fillId="3" borderId="7" xfId="0" applyFont="1" applyFill="1" applyBorder="1" applyAlignment="1" applyProtection="1">
      <alignment horizontal="center" vertical="center" wrapText="1"/>
    </xf>
    <xf numFmtId="0" fontId="6" fillId="3" borderId="8" xfId="0" applyFont="1" applyFill="1" applyBorder="1" applyAlignment="1" applyProtection="1">
      <alignment horizontal="center" vertical="center" wrapText="1"/>
    </xf>
    <xf numFmtId="0" fontId="6" fillId="3" borderId="5" xfId="0" applyFont="1" applyFill="1" applyBorder="1" applyAlignment="1" applyProtection="1">
      <alignment horizontal="center" vertical="center" wrapText="1"/>
    </xf>
    <xf numFmtId="0" fontId="7" fillId="0" borderId="10" xfId="0" applyFont="1" applyBorder="1" applyAlignment="1" applyProtection="1">
      <alignment horizontal="left" vertical="center"/>
      <protection locked="0"/>
    </xf>
    <xf numFmtId="0" fontId="7" fillId="0" borderId="11" xfId="0" applyFont="1" applyBorder="1" applyAlignment="1" applyProtection="1">
      <alignment horizontal="left" vertical="center"/>
      <protection locked="0"/>
    </xf>
    <xf numFmtId="0" fontId="7" fillId="0" borderId="12" xfId="0" applyFont="1" applyBorder="1" applyAlignment="1" applyProtection="1">
      <alignment horizontal="left" vertical="center"/>
      <protection locked="0"/>
    </xf>
    <xf numFmtId="0" fontId="7" fillId="0" borderId="13" xfId="0" applyFont="1" applyBorder="1" applyAlignment="1" applyProtection="1">
      <alignment horizontal="left" vertical="center"/>
      <protection locked="0"/>
    </xf>
    <xf numFmtId="0" fontId="7" fillId="0" borderId="0" xfId="0" applyFont="1" applyAlignment="1" applyProtection="1">
      <alignment horizontal="left" vertical="center"/>
      <protection locked="0"/>
    </xf>
    <xf numFmtId="0" fontId="7" fillId="0" borderId="14" xfId="0" applyFont="1" applyBorder="1" applyAlignment="1" applyProtection="1">
      <alignment horizontal="left" vertical="center"/>
      <protection locked="0"/>
    </xf>
    <xf numFmtId="0" fontId="7" fillId="0" borderId="15" xfId="0" applyFont="1" applyBorder="1" applyAlignment="1" applyProtection="1">
      <alignment horizontal="left" vertical="center"/>
      <protection locked="0"/>
    </xf>
    <xf numFmtId="0" fontId="7" fillId="0" borderId="16" xfId="0" applyFont="1" applyBorder="1" applyAlignment="1" applyProtection="1">
      <alignment horizontal="left" vertical="center"/>
      <protection locked="0"/>
    </xf>
    <xf numFmtId="0" fontId="7" fillId="0" borderId="17" xfId="0" applyFont="1" applyBorder="1" applyAlignment="1" applyProtection="1">
      <alignment horizontal="left" vertical="center"/>
      <protection locked="0"/>
    </xf>
    <xf numFmtId="0" fontId="8" fillId="2" borderId="3" xfId="0" applyFont="1" applyFill="1" applyBorder="1" applyAlignment="1" applyProtection="1">
      <alignment horizontal="justify" vertical="center" wrapText="1"/>
    </xf>
    <xf numFmtId="0" fontId="4" fillId="0" borderId="3" xfId="0" applyFont="1" applyBorder="1" applyAlignment="1" applyProtection="1">
      <alignment horizontal="center" vertical="center" wrapText="1"/>
    </xf>
    <xf numFmtId="0" fontId="4" fillId="0" borderId="3" xfId="0" applyFont="1" applyBorder="1" applyAlignment="1" applyProtection="1">
      <alignment horizontal="center" vertical="center" wrapText="1"/>
      <protection locked="0"/>
    </xf>
    <xf numFmtId="0" fontId="4" fillId="0" borderId="4" xfId="0" applyFont="1" applyBorder="1" applyAlignment="1" applyProtection="1">
      <alignment horizontal="center" vertical="center" wrapText="1"/>
    </xf>
    <xf numFmtId="0" fontId="4" fillId="0" borderId="8" xfId="0" applyFont="1" applyBorder="1" applyAlignment="1" applyProtection="1">
      <alignment horizontal="center" vertical="center" wrapText="1"/>
    </xf>
    <xf numFmtId="0" fontId="4" fillId="0" borderId="5" xfId="0" applyFont="1" applyBorder="1" applyAlignment="1" applyProtection="1">
      <alignment horizontal="center" vertical="center" wrapText="1"/>
    </xf>
    <xf numFmtId="0" fontId="4" fillId="0" borderId="18" xfId="0" applyFont="1" applyBorder="1" applyAlignment="1" applyProtection="1">
      <alignment horizontal="center" vertical="center" wrapText="1"/>
    </xf>
    <xf numFmtId="0" fontId="4" fillId="0" borderId="19" xfId="0" applyFont="1" applyBorder="1" applyAlignment="1" applyProtection="1">
      <alignment horizontal="center" vertical="center" wrapText="1"/>
    </xf>
    <xf numFmtId="0" fontId="4" fillId="0" borderId="9" xfId="0" applyFont="1" applyBorder="1" applyAlignment="1" applyProtection="1">
      <alignment horizontal="center" vertical="center" wrapText="1"/>
    </xf>
    <xf numFmtId="0" fontId="4" fillId="0" borderId="7" xfId="0" applyFont="1" applyBorder="1" applyAlignment="1" applyProtection="1">
      <alignment horizontal="center" vertical="center" wrapText="1"/>
    </xf>
    <xf numFmtId="0" fontId="4" fillId="0" borderId="2" xfId="0" applyFont="1" applyBorder="1" applyAlignment="1" applyProtection="1">
      <alignment horizontal="center" vertical="center" wrapText="1"/>
    </xf>
    <xf numFmtId="0" fontId="4" fillId="0" borderId="20" xfId="0" applyFont="1" applyBorder="1" applyAlignment="1" applyProtection="1">
      <alignment horizontal="center" vertical="center" wrapText="1"/>
    </xf>
  </cellXfs>
  <cellStyles count="5">
    <cellStyle name="Millares" xfId="1" builtinId="3"/>
    <cellStyle name="Millares [0]" xfId="2" builtinId="6"/>
    <cellStyle name="Millares [0] 2" xfId="4"/>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00482B"/>
      <color rgb="FFFBE122"/>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152B6F7C-76C4-4456-B5E8-B9CDE4E9B47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twoCellAnchor>
    <xdr:from>
      <xdr:col>5</xdr:col>
      <xdr:colOff>54426</xdr:colOff>
      <xdr:row>23</xdr:row>
      <xdr:rowOff>309562</xdr:rowOff>
    </xdr:from>
    <xdr:to>
      <xdr:col>5</xdr:col>
      <xdr:colOff>1170212</xdr:colOff>
      <xdr:row>25</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29</xdr:row>
      <xdr:rowOff>330994</xdr:rowOff>
    </xdr:from>
    <xdr:to>
      <xdr:col>5</xdr:col>
      <xdr:colOff>1191643</xdr:colOff>
      <xdr:row>31</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FC91"/>
  <sheetViews>
    <sheetView showGridLines="0" tabSelected="1" zoomScale="80" zoomScaleNormal="80" zoomScaleSheetLayoutView="50" workbookViewId="0">
      <selection activeCell="E25" sqref="E25"/>
    </sheetView>
  </sheetViews>
  <sheetFormatPr baseColWidth="10" defaultColWidth="0" defaultRowHeight="0" customHeight="1" zeroHeight="1" x14ac:dyDescent="0.25"/>
  <cols>
    <col min="1" max="1" width="1.85546875" style="12" customWidth="1"/>
    <col min="2" max="2" width="10.42578125" style="10" customWidth="1"/>
    <col min="3" max="3" width="21.85546875" style="10" customWidth="1"/>
    <col min="4" max="4" width="34.5703125" style="10" customWidth="1"/>
    <col min="5" max="5" width="26.42578125" style="10" customWidth="1"/>
    <col min="6" max="6" width="18.5703125" style="10" customWidth="1"/>
    <col min="7" max="7" width="19.7109375" style="10" customWidth="1"/>
    <col min="8" max="8" width="18.85546875" style="10" customWidth="1"/>
    <col min="9" max="9" width="27.7109375" style="10" customWidth="1"/>
    <col min="10" max="10" width="19.42578125" style="10" customWidth="1"/>
    <col min="11" max="11" width="18.140625" style="10" customWidth="1"/>
    <col min="12" max="12" width="19.140625" style="10" customWidth="1"/>
    <col min="13" max="13" width="7.140625" style="10" customWidth="1"/>
    <col min="14" max="14" width="3.85546875" style="10" customWidth="1"/>
    <col min="15" max="15" width="11.42578125" style="10" hidden="1" customWidth="1"/>
    <col min="16" max="16382" width="11.42578125" style="12" hidden="1"/>
    <col min="16383" max="16383" width="11.42578125" style="12" hidden="1" customWidth="1"/>
    <col min="16384" max="16384" width="5.5703125" style="12" hidden="1"/>
  </cols>
  <sheetData>
    <row r="1" spans="2:15" ht="15" x14ac:dyDescent="0.25">
      <c r="N1" s="11"/>
    </row>
    <row r="2" spans="2:15" ht="15.75" customHeight="1" x14ac:dyDescent="0.25">
      <c r="B2" s="64"/>
      <c r="C2" s="86" t="s">
        <v>0</v>
      </c>
      <c r="D2" s="87"/>
      <c r="E2" s="87"/>
      <c r="F2" s="87"/>
      <c r="G2" s="87"/>
      <c r="H2" s="87"/>
      <c r="I2" s="87"/>
      <c r="J2" s="87"/>
      <c r="K2" s="88"/>
      <c r="L2" s="84" t="s">
        <v>1</v>
      </c>
      <c r="M2" s="84"/>
      <c r="N2" s="13"/>
    </row>
    <row r="3" spans="2:15" ht="15.75" customHeight="1" x14ac:dyDescent="0.25">
      <c r="B3" s="64"/>
      <c r="C3" s="86" t="s">
        <v>2</v>
      </c>
      <c r="D3" s="87"/>
      <c r="E3" s="87"/>
      <c r="F3" s="87"/>
      <c r="G3" s="87"/>
      <c r="H3" s="87"/>
      <c r="I3" s="87"/>
      <c r="J3" s="87"/>
      <c r="K3" s="88"/>
      <c r="L3" s="84" t="s">
        <v>3</v>
      </c>
      <c r="M3" s="84"/>
      <c r="N3" s="13"/>
    </row>
    <row r="4" spans="2:15" ht="16.5" customHeight="1" x14ac:dyDescent="0.25">
      <c r="B4" s="64"/>
      <c r="C4" s="89" t="s">
        <v>4</v>
      </c>
      <c r="D4" s="90"/>
      <c r="E4" s="90"/>
      <c r="F4" s="90"/>
      <c r="G4" s="90"/>
      <c r="H4" s="90"/>
      <c r="I4" s="90"/>
      <c r="J4" s="90"/>
      <c r="K4" s="91"/>
      <c r="L4" s="84" t="s">
        <v>58</v>
      </c>
      <c r="M4" s="84"/>
      <c r="N4" s="13"/>
    </row>
    <row r="5" spans="2:15" ht="15" x14ac:dyDescent="0.25">
      <c r="B5" s="64"/>
      <c r="C5" s="92"/>
      <c r="D5" s="93"/>
      <c r="E5" s="93"/>
      <c r="F5" s="93"/>
      <c r="G5" s="93"/>
      <c r="H5" s="93"/>
      <c r="I5" s="93"/>
      <c r="J5" s="93"/>
      <c r="K5" s="94"/>
      <c r="L5" s="85" t="s">
        <v>57</v>
      </c>
      <c r="M5" s="85"/>
      <c r="N5" s="13"/>
    </row>
    <row r="6" spans="2:15" s="14" customFormat="1" ht="15" customHeight="1" x14ac:dyDescent="0.25">
      <c r="C6" s="15"/>
      <c r="D6" s="15"/>
      <c r="E6" s="15"/>
      <c r="F6" s="15"/>
      <c r="G6" s="15"/>
      <c r="H6" s="15"/>
      <c r="I6" s="15"/>
      <c r="J6" s="15"/>
      <c r="K6" s="15"/>
      <c r="L6" s="15"/>
      <c r="M6" s="15"/>
      <c r="N6" s="15"/>
      <c r="O6" s="16"/>
    </row>
    <row r="7" spans="2:15" s="14" customFormat="1" ht="15" customHeight="1" x14ac:dyDescent="0.25">
      <c r="B7" s="66" t="s">
        <v>5</v>
      </c>
      <c r="C7" s="66"/>
      <c r="D7" s="15"/>
      <c r="E7" s="15"/>
      <c r="F7" s="15"/>
      <c r="G7" s="15"/>
      <c r="H7" s="15"/>
      <c r="I7" s="15"/>
      <c r="J7" s="15"/>
      <c r="K7" s="15"/>
      <c r="L7" s="15"/>
      <c r="M7" s="15"/>
      <c r="N7" s="15"/>
      <c r="O7" s="16"/>
    </row>
    <row r="8" spans="2:15" s="14" customFormat="1" ht="15" customHeight="1" x14ac:dyDescent="0.25">
      <c r="B8" s="17"/>
      <c r="C8" s="15"/>
      <c r="D8" s="15"/>
      <c r="E8" s="15"/>
      <c r="F8" s="15"/>
      <c r="G8" s="15"/>
      <c r="H8" s="15"/>
      <c r="I8" s="15"/>
      <c r="J8" s="15"/>
      <c r="K8" s="15"/>
      <c r="L8" s="15"/>
      <c r="M8" s="15"/>
      <c r="N8" s="15"/>
      <c r="O8" s="16"/>
    </row>
    <row r="9" spans="2:15" s="14" customFormat="1" ht="15" customHeight="1" x14ac:dyDescent="0.25">
      <c r="B9" s="67" t="s">
        <v>6</v>
      </c>
      <c r="C9" s="68"/>
      <c r="D9" s="7">
        <v>45462</v>
      </c>
      <c r="E9" s="18"/>
      <c r="F9" s="15"/>
      <c r="G9" s="15"/>
      <c r="H9" s="15"/>
      <c r="I9" s="15"/>
      <c r="J9" s="15"/>
      <c r="K9" s="15"/>
      <c r="L9" s="15"/>
      <c r="M9" s="15"/>
      <c r="N9" s="15"/>
      <c r="O9" s="16"/>
    </row>
    <row r="10" spans="2:15" s="14" customFormat="1" ht="15" customHeight="1" x14ac:dyDescent="0.25">
      <c r="B10" s="17"/>
      <c r="C10" s="15"/>
      <c r="D10" s="15"/>
      <c r="E10" s="15"/>
      <c r="F10" s="15"/>
      <c r="G10" s="15"/>
      <c r="H10" s="15"/>
      <c r="I10" s="15"/>
      <c r="J10" s="15"/>
      <c r="K10" s="15"/>
      <c r="L10" s="15"/>
      <c r="M10" s="15"/>
      <c r="N10" s="15"/>
      <c r="O10" s="16"/>
    </row>
    <row r="11" spans="2:15" ht="15.75" thickBot="1" x14ac:dyDescent="0.3">
      <c r="B11" s="41" t="s">
        <v>7</v>
      </c>
    </row>
    <row r="12" spans="2:15" ht="15" x14ac:dyDescent="0.25">
      <c r="B12" s="74" t="s">
        <v>59</v>
      </c>
      <c r="C12" s="75"/>
      <c r="D12" s="75"/>
      <c r="E12" s="75"/>
      <c r="F12" s="75"/>
      <c r="G12" s="75"/>
      <c r="H12" s="75"/>
      <c r="I12" s="75"/>
      <c r="J12" s="75"/>
      <c r="K12" s="75"/>
      <c r="L12" s="75"/>
      <c r="M12" s="76"/>
      <c r="N12" s="19"/>
    </row>
    <row r="13" spans="2:15" ht="15" x14ac:dyDescent="0.25">
      <c r="B13" s="77"/>
      <c r="C13" s="78"/>
      <c r="D13" s="78"/>
      <c r="E13" s="78"/>
      <c r="F13" s="78"/>
      <c r="G13" s="78"/>
      <c r="H13" s="78"/>
      <c r="I13" s="78"/>
      <c r="J13" s="78"/>
      <c r="K13" s="78"/>
      <c r="L13" s="78"/>
      <c r="M13" s="79"/>
      <c r="N13" s="19"/>
    </row>
    <row r="14" spans="2:15" ht="15.75" thickBot="1" x14ac:dyDescent="0.3">
      <c r="B14" s="80"/>
      <c r="C14" s="81"/>
      <c r="D14" s="81"/>
      <c r="E14" s="81"/>
      <c r="F14" s="81"/>
      <c r="G14" s="81"/>
      <c r="H14" s="81"/>
      <c r="I14" s="81"/>
      <c r="J14" s="81"/>
      <c r="K14" s="81"/>
      <c r="L14" s="81"/>
      <c r="M14" s="82"/>
      <c r="N14" s="19"/>
    </row>
    <row r="15" spans="2:15" ht="15" x14ac:dyDescent="0.25">
      <c r="B15" s="20"/>
      <c r="C15" s="20"/>
      <c r="D15" s="20"/>
      <c r="E15" s="20"/>
      <c r="F15" s="20"/>
      <c r="G15" s="20"/>
      <c r="H15" s="20"/>
      <c r="I15" s="20"/>
      <c r="J15" s="20"/>
      <c r="K15" s="20"/>
      <c r="L15" s="20"/>
      <c r="M15" s="20"/>
      <c r="N15" s="20"/>
    </row>
    <row r="16" spans="2:15" ht="15" customHeight="1" x14ac:dyDescent="0.25">
      <c r="B16" s="49" t="s">
        <v>8</v>
      </c>
      <c r="C16" s="49"/>
      <c r="D16" s="49"/>
      <c r="E16" s="49"/>
      <c r="F16" s="49"/>
      <c r="G16" s="49"/>
      <c r="H16" s="49"/>
      <c r="I16" s="49"/>
      <c r="J16" s="49"/>
      <c r="K16" s="49"/>
      <c r="L16" s="49"/>
      <c r="M16" s="49"/>
      <c r="N16" s="20"/>
    </row>
    <row r="17" spans="1:15" s="10" customFormat="1" ht="203.25" customHeight="1" x14ac:dyDescent="0.25">
      <c r="A17" s="12"/>
      <c r="B17" s="83" t="s">
        <v>9</v>
      </c>
      <c r="C17" s="83"/>
      <c r="D17" s="83"/>
      <c r="E17" s="83"/>
      <c r="F17" s="83"/>
      <c r="G17" s="83"/>
      <c r="H17" s="83"/>
      <c r="I17" s="83"/>
      <c r="J17" s="83"/>
      <c r="K17" s="83"/>
      <c r="L17" s="83"/>
      <c r="M17" s="83"/>
      <c r="N17" s="21"/>
    </row>
    <row r="18" spans="1:15" ht="15" x14ac:dyDescent="0.25">
      <c r="B18" s="20"/>
      <c r="C18" s="20"/>
      <c r="D18" s="20"/>
      <c r="E18" s="20"/>
      <c r="F18" s="20"/>
      <c r="G18" s="20"/>
      <c r="H18" s="20"/>
      <c r="I18" s="20"/>
      <c r="J18" s="20"/>
      <c r="K18" s="20"/>
      <c r="L18" s="20"/>
      <c r="M18" s="20"/>
      <c r="N18" s="20"/>
    </row>
    <row r="19" spans="1:15" ht="15" x14ac:dyDescent="0.25">
      <c r="B19" s="20"/>
      <c r="C19" s="20"/>
      <c r="D19" s="20"/>
      <c r="E19" s="20"/>
      <c r="F19" s="20"/>
      <c r="G19" s="20"/>
      <c r="H19" s="20"/>
      <c r="I19" s="20"/>
      <c r="J19" s="20"/>
      <c r="K19" s="20"/>
      <c r="L19" s="20"/>
      <c r="M19" s="20"/>
      <c r="N19" s="20"/>
    </row>
    <row r="20" spans="1:15" s="22" customFormat="1" ht="24.95" customHeight="1" x14ac:dyDescent="0.25">
      <c r="B20" s="49" t="s">
        <v>10</v>
      </c>
      <c r="C20" s="49"/>
      <c r="D20" s="49"/>
      <c r="E20" s="49"/>
      <c r="F20" s="49"/>
      <c r="G20" s="49"/>
      <c r="H20" s="49"/>
      <c r="I20" s="49"/>
      <c r="J20" s="49"/>
      <c r="K20" s="49"/>
      <c r="L20" s="49"/>
      <c r="M20" s="49"/>
      <c r="N20" s="23"/>
      <c r="O20" s="24"/>
    </row>
    <row r="21" spans="1:15" s="10" customFormat="1" ht="169.5" customHeight="1" x14ac:dyDescent="0.25">
      <c r="A21" s="12"/>
      <c r="B21" s="83" t="s">
        <v>11</v>
      </c>
      <c r="C21" s="83"/>
      <c r="D21" s="83"/>
      <c r="E21" s="83"/>
      <c r="F21" s="83"/>
      <c r="G21" s="83"/>
      <c r="H21" s="83"/>
      <c r="I21" s="83"/>
      <c r="J21" s="83"/>
      <c r="K21" s="83"/>
      <c r="L21" s="83"/>
      <c r="M21" s="83"/>
      <c r="N21" s="21"/>
    </row>
    <row r="22" spans="1:15" ht="15" x14ac:dyDescent="0.25">
      <c r="B22" s="20"/>
      <c r="C22" s="20"/>
      <c r="D22" s="20"/>
      <c r="E22" s="20"/>
      <c r="F22" s="20"/>
      <c r="G22" s="20"/>
      <c r="H22" s="20"/>
      <c r="I22" s="20"/>
      <c r="J22" s="20"/>
      <c r="K22" s="20"/>
      <c r="L22" s="20"/>
      <c r="M22" s="20"/>
      <c r="N22" s="20"/>
    </row>
    <row r="23" spans="1:15" ht="15" x14ac:dyDescent="0.25">
      <c r="B23" s="42" t="s">
        <v>12</v>
      </c>
    </row>
    <row r="24" spans="1:15" ht="44.25" customHeight="1" x14ac:dyDescent="0.25">
      <c r="B24" s="69" t="s">
        <v>13</v>
      </c>
      <c r="C24" s="72" t="s">
        <v>14</v>
      </c>
      <c r="D24" s="73"/>
      <c r="E24" s="26">
        <v>7000000</v>
      </c>
      <c r="G24" s="49" t="s">
        <v>15</v>
      </c>
      <c r="H24" s="49"/>
      <c r="I24" s="49"/>
      <c r="J24" s="49"/>
      <c r="K24" s="49"/>
      <c r="L24" s="49"/>
      <c r="M24" s="49"/>
    </row>
    <row r="25" spans="1:15" ht="41.25" customHeight="1" x14ac:dyDescent="0.25">
      <c r="B25" s="70"/>
      <c r="C25" s="72" t="s">
        <v>16</v>
      </c>
      <c r="D25" s="73"/>
      <c r="E25" s="27">
        <v>0.8</v>
      </c>
      <c r="G25" s="49" t="s">
        <v>17</v>
      </c>
      <c r="H25" s="49"/>
      <c r="I25" s="49" t="s">
        <v>18</v>
      </c>
      <c r="J25" s="49"/>
      <c r="K25" s="49" t="s">
        <v>19</v>
      </c>
      <c r="L25" s="49"/>
      <c r="M25" s="49"/>
      <c r="N25" s="12"/>
      <c r="O25" s="12"/>
    </row>
    <row r="26" spans="1:15" ht="36" customHeight="1" x14ac:dyDescent="0.25">
      <c r="B26" s="71"/>
      <c r="C26" s="72" t="s">
        <v>20</v>
      </c>
      <c r="D26" s="73"/>
      <c r="E26" s="28">
        <f>+ROUND(E24*E25,0)</f>
        <v>5600000</v>
      </c>
      <c r="G26" s="65">
        <v>0</v>
      </c>
      <c r="H26" s="65"/>
      <c r="I26" s="62">
        <f>+G26/E24</f>
        <v>0</v>
      </c>
      <c r="J26" s="62"/>
      <c r="K26" s="52" t="str">
        <f>IF(E$26&gt;G26," OFERTA CON PRECIO APARENTEMENTE BAJO","VALOR MINIMO ACEPTABLE")</f>
        <v xml:space="preserve"> OFERTA CON PRECIO APARENTEMENTE BAJO</v>
      </c>
      <c r="L26" s="52"/>
      <c r="M26" s="52"/>
      <c r="N26" s="12"/>
      <c r="O26" s="12"/>
    </row>
    <row r="27" spans="1:15" ht="15" x14ac:dyDescent="0.25">
      <c r="B27" s="29"/>
      <c r="K27" s="12"/>
      <c r="L27" s="12"/>
      <c r="M27" s="12"/>
      <c r="N27" s="12"/>
      <c r="O27" s="12"/>
    </row>
    <row r="28" spans="1:15" ht="15" x14ac:dyDescent="0.25">
      <c r="B28" s="29"/>
      <c r="G28" s="12"/>
      <c r="H28" s="12"/>
      <c r="I28" s="12"/>
      <c r="J28" s="12"/>
      <c r="K28" s="12"/>
      <c r="L28" s="12"/>
      <c r="M28" s="12"/>
      <c r="N28" s="12"/>
      <c r="O28" s="12"/>
    </row>
    <row r="29" spans="1:15" ht="15" x14ac:dyDescent="0.25">
      <c r="B29" s="25" t="s">
        <v>21</v>
      </c>
      <c r="F29" s="12"/>
      <c r="G29" s="12"/>
      <c r="H29" s="12"/>
      <c r="I29" s="12"/>
      <c r="J29" s="12"/>
      <c r="K29" s="12"/>
      <c r="L29" s="12"/>
      <c r="M29" s="12"/>
      <c r="N29" s="12"/>
      <c r="O29" s="12"/>
    </row>
    <row r="30" spans="1:15" ht="44.25" customHeight="1" x14ac:dyDescent="0.25">
      <c r="B30" s="69" t="s">
        <v>22</v>
      </c>
      <c r="C30" s="72" t="s">
        <v>14</v>
      </c>
      <c r="D30" s="73"/>
      <c r="E30" s="26">
        <f>+E24</f>
        <v>7000000</v>
      </c>
      <c r="F30" s="12"/>
      <c r="G30" s="49" t="s">
        <v>23</v>
      </c>
      <c r="H30" s="49"/>
      <c r="I30" s="49"/>
      <c r="J30" s="49"/>
      <c r="K30" s="49"/>
      <c r="L30" s="49"/>
      <c r="M30" s="49"/>
      <c r="N30" s="12"/>
      <c r="O30" s="12"/>
    </row>
    <row r="31" spans="1:15" ht="41.25" customHeight="1" x14ac:dyDescent="0.25">
      <c r="B31" s="70"/>
      <c r="C31" s="72" t="s">
        <v>24</v>
      </c>
      <c r="D31" s="73"/>
      <c r="E31" s="9">
        <v>0</v>
      </c>
      <c r="F31" s="12"/>
      <c r="G31" s="49" t="s">
        <v>17</v>
      </c>
      <c r="H31" s="49"/>
      <c r="I31" s="49" t="s">
        <v>25</v>
      </c>
      <c r="J31" s="49"/>
      <c r="K31" s="49" t="s">
        <v>19</v>
      </c>
      <c r="L31" s="49"/>
      <c r="M31" s="49"/>
      <c r="N31" s="12"/>
      <c r="O31" s="12"/>
    </row>
    <row r="32" spans="1:15" ht="36" customHeight="1" x14ac:dyDescent="0.25">
      <c r="B32" s="71"/>
      <c r="C32" s="72" t="s">
        <v>26</v>
      </c>
      <c r="D32" s="73"/>
      <c r="E32" s="28">
        <f>E30*E31</f>
        <v>0</v>
      </c>
      <c r="G32" s="65">
        <v>0</v>
      </c>
      <c r="H32" s="65"/>
      <c r="I32" s="62">
        <f>+G32/E30</f>
        <v>0</v>
      </c>
      <c r="J32" s="62"/>
      <c r="K32" s="52" t="str">
        <f>IF(E$32&gt;G32," OFERTA CON PRECIO APARENTEMENTE BAJO","VALOR MINIMO ACEPTABLE")</f>
        <v>VALOR MINIMO ACEPTABLE</v>
      </c>
      <c r="L32" s="52"/>
      <c r="M32" s="52"/>
      <c r="N32" s="12"/>
      <c r="O32" s="12"/>
    </row>
    <row r="33" spans="1:15" ht="15" x14ac:dyDescent="0.25">
      <c r="B33" s="29"/>
      <c r="K33" s="12"/>
      <c r="L33" s="12"/>
      <c r="M33" s="12"/>
      <c r="N33" s="12"/>
      <c r="O33" s="12"/>
    </row>
    <row r="34" spans="1:15" ht="15" x14ac:dyDescent="0.25">
      <c r="B34" s="29"/>
      <c r="K34" s="12"/>
      <c r="L34" s="12"/>
      <c r="M34" s="12"/>
      <c r="N34" s="12"/>
      <c r="O34" s="12"/>
    </row>
    <row r="35" spans="1:15" s="22" customFormat="1" ht="24.95" customHeight="1" x14ac:dyDescent="0.25">
      <c r="B35" s="49" t="s">
        <v>27</v>
      </c>
      <c r="C35" s="49"/>
      <c r="D35" s="49"/>
      <c r="E35" s="49"/>
      <c r="F35" s="49"/>
      <c r="G35" s="49"/>
      <c r="H35" s="49"/>
      <c r="I35" s="49"/>
      <c r="J35" s="49"/>
      <c r="K35" s="49"/>
      <c r="L35" s="49"/>
      <c r="M35" s="49"/>
      <c r="N35" s="23"/>
      <c r="O35" s="24"/>
    </row>
    <row r="36" spans="1:15" s="10" customFormat="1" ht="106.5" customHeight="1" x14ac:dyDescent="0.25">
      <c r="A36" s="12"/>
      <c r="B36" s="63" t="s">
        <v>28</v>
      </c>
      <c r="C36" s="63"/>
      <c r="D36" s="63"/>
      <c r="E36" s="63"/>
      <c r="F36" s="63"/>
      <c r="G36" s="63"/>
      <c r="H36" s="63"/>
      <c r="I36" s="63"/>
      <c r="J36" s="63"/>
      <c r="K36" s="63"/>
      <c r="L36" s="63"/>
      <c r="M36" s="63"/>
      <c r="N36" s="21"/>
    </row>
    <row r="37" spans="1:15" s="10" customFormat="1" ht="15" customHeight="1" x14ac:dyDescent="0.25">
      <c r="A37" s="12"/>
      <c r="B37" s="30"/>
      <c r="C37" s="30"/>
      <c r="D37" s="30"/>
      <c r="E37" s="30"/>
      <c r="F37" s="30"/>
      <c r="G37" s="30"/>
      <c r="H37" s="30"/>
      <c r="I37" s="30"/>
      <c r="J37" s="30"/>
      <c r="K37" s="30"/>
      <c r="L37" s="30"/>
      <c r="M37" s="30"/>
      <c r="N37" s="21"/>
    </row>
    <row r="38" spans="1:15" s="10" customFormat="1" ht="15" customHeight="1" x14ac:dyDescent="0.25">
      <c r="A38" s="12"/>
      <c r="B38" s="61" t="s">
        <v>29</v>
      </c>
      <c r="C38" s="61"/>
      <c r="D38" s="61"/>
      <c r="E38" s="61"/>
      <c r="F38" s="61"/>
      <c r="G38" s="61"/>
      <c r="H38" s="61"/>
      <c r="I38" s="61"/>
      <c r="J38" s="61"/>
      <c r="K38" s="61"/>
      <c r="L38" s="61"/>
      <c r="M38" s="61"/>
      <c r="N38" s="31"/>
    </row>
    <row r="39" spans="1:15" s="10" customFormat="1" ht="15" x14ac:dyDescent="0.25">
      <c r="A39" s="12"/>
      <c r="B39" s="61"/>
      <c r="C39" s="61"/>
      <c r="D39" s="61"/>
      <c r="E39" s="61"/>
      <c r="F39" s="61"/>
      <c r="G39" s="61"/>
      <c r="H39" s="61"/>
      <c r="I39" s="61"/>
      <c r="J39" s="61"/>
      <c r="K39" s="61"/>
      <c r="L39" s="61"/>
      <c r="M39" s="61"/>
      <c r="N39" s="31"/>
    </row>
    <row r="40" spans="1:15" s="10" customFormat="1" ht="15" x14ac:dyDescent="0.25">
      <c r="A40" s="12"/>
      <c r="B40" s="61"/>
      <c r="C40" s="61"/>
      <c r="D40" s="61"/>
      <c r="E40" s="61"/>
      <c r="F40" s="61"/>
      <c r="G40" s="61"/>
      <c r="H40" s="61"/>
      <c r="I40" s="61"/>
      <c r="J40" s="61"/>
      <c r="K40" s="61"/>
      <c r="L40" s="61"/>
      <c r="M40" s="61"/>
      <c r="N40" s="31"/>
    </row>
    <row r="41" spans="1:15" s="10" customFormat="1" ht="15" x14ac:dyDescent="0.25">
      <c r="A41" s="12"/>
      <c r="B41" s="61"/>
      <c r="C41" s="61"/>
      <c r="D41" s="61"/>
      <c r="E41" s="61"/>
      <c r="F41" s="61"/>
      <c r="G41" s="61"/>
      <c r="H41" s="61"/>
      <c r="I41" s="61"/>
      <c r="J41" s="61"/>
      <c r="K41" s="61"/>
      <c r="L41" s="61"/>
      <c r="M41" s="61"/>
      <c r="N41" s="31"/>
    </row>
    <row r="42" spans="1:15" s="10" customFormat="1" ht="15" x14ac:dyDescent="0.25">
      <c r="A42" s="12"/>
      <c r="B42" s="61"/>
      <c r="C42" s="61"/>
      <c r="D42" s="61"/>
      <c r="E42" s="61"/>
      <c r="F42" s="61"/>
      <c r="G42" s="61"/>
      <c r="H42" s="61"/>
      <c r="I42" s="61"/>
      <c r="J42" s="61"/>
      <c r="K42" s="61"/>
      <c r="L42" s="61"/>
      <c r="M42" s="61"/>
      <c r="N42" s="31"/>
    </row>
    <row r="43" spans="1:15" s="10" customFormat="1" ht="15" x14ac:dyDescent="0.25">
      <c r="A43" s="12"/>
      <c r="B43" s="61"/>
      <c r="C43" s="61"/>
      <c r="D43" s="61"/>
      <c r="E43" s="61"/>
      <c r="F43" s="61"/>
      <c r="G43" s="61"/>
      <c r="H43" s="61"/>
      <c r="I43" s="61"/>
      <c r="J43" s="61"/>
      <c r="K43" s="61"/>
      <c r="L43" s="61"/>
      <c r="M43" s="61"/>
      <c r="N43" s="31"/>
    </row>
    <row r="44" spans="1:15" s="10" customFormat="1" ht="15" x14ac:dyDescent="0.25">
      <c r="A44" s="12"/>
      <c r="B44" s="61"/>
      <c r="C44" s="61"/>
      <c r="D44" s="61"/>
      <c r="E44" s="61"/>
      <c r="F44" s="61"/>
      <c r="G44" s="61"/>
      <c r="H44" s="61"/>
      <c r="I44" s="61"/>
      <c r="J44" s="61"/>
      <c r="K44" s="61"/>
      <c r="L44" s="61"/>
      <c r="M44" s="61"/>
      <c r="N44" s="31"/>
    </row>
    <row r="45" spans="1:15" s="10" customFormat="1" ht="15" x14ac:dyDescent="0.25">
      <c r="A45" s="12"/>
      <c r="B45" s="61"/>
      <c r="C45" s="61"/>
      <c r="D45" s="61"/>
      <c r="E45" s="61"/>
      <c r="F45" s="61"/>
      <c r="G45" s="61"/>
      <c r="H45" s="61"/>
      <c r="I45" s="61"/>
      <c r="J45" s="61"/>
      <c r="K45" s="61"/>
      <c r="L45" s="61"/>
      <c r="M45" s="61"/>
      <c r="N45" s="31"/>
    </row>
    <row r="46" spans="1:15" s="10" customFormat="1" ht="15" x14ac:dyDescent="0.25">
      <c r="A46" s="12"/>
      <c r="B46" s="61"/>
      <c r="C46" s="61"/>
      <c r="D46" s="61"/>
      <c r="E46" s="61"/>
      <c r="F46" s="61"/>
      <c r="G46" s="61"/>
      <c r="H46" s="61"/>
      <c r="I46" s="61"/>
      <c r="J46" s="61"/>
      <c r="K46" s="61"/>
      <c r="L46" s="61"/>
      <c r="M46" s="61"/>
      <c r="N46" s="31"/>
    </row>
    <row r="47" spans="1:15" s="10" customFormat="1" ht="15" x14ac:dyDescent="0.25">
      <c r="A47" s="12"/>
      <c r="B47" s="61"/>
      <c r="C47" s="61"/>
      <c r="D47" s="61"/>
      <c r="E47" s="61"/>
      <c r="F47" s="61"/>
      <c r="G47" s="61"/>
      <c r="H47" s="61"/>
      <c r="I47" s="61"/>
      <c r="J47" s="61"/>
      <c r="K47" s="61"/>
      <c r="L47" s="61"/>
      <c r="M47" s="61"/>
      <c r="N47" s="31"/>
    </row>
    <row r="48" spans="1:15" s="10" customFormat="1" ht="15" x14ac:dyDescent="0.25">
      <c r="A48" s="12"/>
      <c r="B48" s="61"/>
      <c r="C48" s="61"/>
      <c r="D48" s="61"/>
      <c r="E48" s="61"/>
      <c r="F48" s="61"/>
      <c r="G48" s="61"/>
      <c r="H48" s="61"/>
      <c r="I48" s="61"/>
      <c r="J48" s="61"/>
      <c r="K48" s="61"/>
      <c r="L48" s="61"/>
      <c r="M48" s="61"/>
      <c r="N48" s="31"/>
    </row>
    <row r="49" spans="1:14" s="10" customFormat="1" ht="15" x14ac:dyDescent="0.25">
      <c r="A49" s="12"/>
      <c r="B49" s="61"/>
      <c r="C49" s="61"/>
      <c r="D49" s="61"/>
      <c r="E49" s="61"/>
      <c r="F49" s="61"/>
      <c r="G49" s="61"/>
      <c r="H49" s="61"/>
      <c r="I49" s="61"/>
      <c r="J49" s="61"/>
      <c r="K49" s="61"/>
      <c r="L49" s="61"/>
      <c r="M49" s="61"/>
      <c r="N49" s="31"/>
    </row>
    <row r="50" spans="1:14" s="10" customFormat="1" ht="15" x14ac:dyDescent="0.25">
      <c r="A50" s="12"/>
      <c r="B50" s="61"/>
      <c r="C50" s="61"/>
      <c r="D50" s="61"/>
      <c r="E50" s="61"/>
      <c r="F50" s="61"/>
      <c r="G50" s="61"/>
      <c r="H50" s="61"/>
      <c r="I50" s="61"/>
      <c r="J50" s="61"/>
      <c r="K50" s="61"/>
      <c r="L50" s="61"/>
      <c r="M50" s="61"/>
      <c r="N50" s="31"/>
    </row>
    <row r="51" spans="1:14" s="10" customFormat="1" ht="15" x14ac:dyDescent="0.25">
      <c r="A51" s="12"/>
      <c r="B51" s="61"/>
      <c r="C51" s="61"/>
      <c r="D51" s="61"/>
      <c r="E51" s="61"/>
      <c r="F51" s="61"/>
      <c r="G51" s="61"/>
      <c r="H51" s="61"/>
      <c r="I51" s="61"/>
      <c r="J51" s="61"/>
      <c r="K51" s="61"/>
      <c r="L51" s="61"/>
      <c r="M51" s="61"/>
      <c r="N51" s="31"/>
    </row>
    <row r="52" spans="1:14" s="10" customFormat="1" ht="15" x14ac:dyDescent="0.25">
      <c r="A52" s="12"/>
      <c r="B52" s="61"/>
      <c r="C52" s="61"/>
      <c r="D52" s="61"/>
      <c r="E52" s="61"/>
      <c r="F52" s="61"/>
      <c r="G52" s="61"/>
      <c r="H52" s="61"/>
      <c r="I52" s="61"/>
      <c r="J52" s="61"/>
      <c r="K52" s="61"/>
      <c r="L52" s="61"/>
      <c r="M52" s="61"/>
      <c r="N52" s="31"/>
    </row>
    <row r="53" spans="1:14" s="10" customFormat="1" ht="15" x14ac:dyDescent="0.25">
      <c r="A53" s="12"/>
      <c r="B53" s="61"/>
      <c r="C53" s="61"/>
      <c r="D53" s="61"/>
      <c r="E53" s="61"/>
      <c r="F53" s="61"/>
      <c r="G53" s="61"/>
      <c r="H53" s="61"/>
      <c r="I53" s="61"/>
      <c r="J53" s="61"/>
      <c r="K53" s="61"/>
      <c r="L53" s="61"/>
      <c r="M53" s="61"/>
      <c r="N53" s="31"/>
    </row>
    <row r="54" spans="1:14" s="10" customFormat="1" ht="15" x14ac:dyDescent="0.25">
      <c r="A54" s="12"/>
      <c r="B54" s="61"/>
      <c r="C54" s="61"/>
      <c r="D54" s="61"/>
      <c r="E54" s="61"/>
      <c r="F54" s="61"/>
      <c r="G54" s="61"/>
      <c r="H54" s="61"/>
      <c r="I54" s="61"/>
      <c r="J54" s="61"/>
      <c r="K54" s="61"/>
      <c r="L54" s="61"/>
      <c r="M54" s="61"/>
      <c r="N54" s="31"/>
    </row>
    <row r="55" spans="1:14" s="10" customFormat="1" ht="15" x14ac:dyDescent="0.25">
      <c r="A55" s="12"/>
      <c r="B55" s="61"/>
      <c r="C55" s="61"/>
      <c r="D55" s="61"/>
      <c r="E55" s="61"/>
      <c r="F55" s="61"/>
      <c r="G55" s="61"/>
      <c r="H55" s="61"/>
      <c r="I55" s="61"/>
      <c r="J55" s="61"/>
      <c r="K55" s="61"/>
      <c r="L55" s="61"/>
      <c r="M55" s="61"/>
      <c r="N55" s="31"/>
    </row>
    <row r="56" spans="1:14" s="10" customFormat="1" ht="15" x14ac:dyDescent="0.25">
      <c r="A56" s="12"/>
      <c r="B56" s="61"/>
      <c r="C56" s="61"/>
      <c r="D56" s="61"/>
      <c r="E56" s="61"/>
      <c r="F56" s="61"/>
      <c r="G56" s="61"/>
      <c r="H56" s="61"/>
      <c r="I56" s="61"/>
      <c r="J56" s="61"/>
      <c r="K56" s="61"/>
      <c r="L56" s="61"/>
      <c r="M56" s="61"/>
      <c r="N56" s="31"/>
    </row>
    <row r="57" spans="1:14" s="10" customFormat="1" ht="15" x14ac:dyDescent="0.25">
      <c r="A57" s="12"/>
      <c r="B57" s="61"/>
      <c r="C57" s="61"/>
      <c r="D57" s="61"/>
      <c r="E57" s="61"/>
      <c r="F57" s="61"/>
      <c r="G57" s="61"/>
      <c r="H57" s="61"/>
      <c r="I57" s="61"/>
      <c r="J57" s="61"/>
      <c r="K57" s="61"/>
      <c r="L57" s="61"/>
      <c r="M57" s="61"/>
      <c r="N57" s="31"/>
    </row>
    <row r="58" spans="1:14" s="10" customFormat="1" ht="15" x14ac:dyDescent="0.25">
      <c r="A58" s="12"/>
      <c r="B58" s="61"/>
      <c r="C58" s="61"/>
      <c r="D58" s="61"/>
      <c r="E58" s="61"/>
      <c r="F58" s="61"/>
      <c r="G58" s="61"/>
      <c r="H58" s="61"/>
      <c r="I58" s="61"/>
      <c r="J58" s="61"/>
      <c r="K58" s="61"/>
      <c r="L58" s="61"/>
      <c r="M58" s="61"/>
      <c r="N58" s="31"/>
    </row>
    <row r="59" spans="1:14" s="10" customFormat="1" ht="15" x14ac:dyDescent="0.25">
      <c r="A59" s="12"/>
      <c r="B59" s="61"/>
      <c r="C59" s="61"/>
      <c r="D59" s="61"/>
      <c r="E59" s="61"/>
      <c r="F59" s="61"/>
      <c r="G59" s="61"/>
      <c r="H59" s="61"/>
      <c r="I59" s="61"/>
      <c r="J59" s="61"/>
      <c r="K59" s="61"/>
      <c r="L59" s="61"/>
      <c r="M59" s="61"/>
      <c r="N59" s="31"/>
    </row>
    <row r="60" spans="1:14" s="10" customFormat="1" ht="15" x14ac:dyDescent="0.25">
      <c r="A60" s="12"/>
      <c r="B60" s="61"/>
      <c r="C60" s="61"/>
      <c r="D60" s="61"/>
      <c r="E60" s="61"/>
      <c r="F60" s="61"/>
      <c r="G60" s="61"/>
      <c r="H60" s="61"/>
      <c r="I60" s="61"/>
      <c r="J60" s="61"/>
      <c r="K60" s="61"/>
      <c r="L60" s="61"/>
      <c r="M60" s="61"/>
      <c r="N60" s="31"/>
    </row>
    <row r="61" spans="1:14" s="10" customFormat="1" ht="15" x14ac:dyDescent="0.25">
      <c r="A61" s="12"/>
      <c r="B61" s="61"/>
      <c r="C61" s="61"/>
      <c r="D61" s="61"/>
      <c r="E61" s="61"/>
      <c r="F61" s="61"/>
      <c r="G61" s="61"/>
      <c r="H61" s="61"/>
      <c r="I61" s="61"/>
      <c r="J61" s="61"/>
      <c r="K61" s="61"/>
      <c r="L61" s="61"/>
      <c r="M61" s="61"/>
      <c r="N61" s="31"/>
    </row>
    <row r="62" spans="1:14" s="10" customFormat="1" ht="15" x14ac:dyDescent="0.25">
      <c r="A62" s="12"/>
      <c r="B62" s="61"/>
      <c r="C62" s="61"/>
      <c r="D62" s="61"/>
      <c r="E62" s="61"/>
      <c r="F62" s="61"/>
      <c r="G62" s="61"/>
      <c r="H62" s="61"/>
      <c r="I62" s="61"/>
      <c r="J62" s="61"/>
      <c r="K62" s="61"/>
      <c r="L62" s="61"/>
      <c r="M62" s="61"/>
      <c r="N62" s="31"/>
    </row>
    <row r="63" spans="1:14" s="10" customFormat="1" ht="15" x14ac:dyDescent="0.25">
      <c r="A63" s="12"/>
      <c r="B63" s="61"/>
      <c r="C63" s="61"/>
      <c r="D63" s="61"/>
      <c r="E63" s="61"/>
      <c r="F63" s="61"/>
      <c r="G63" s="61"/>
      <c r="H63" s="61"/>
      <c r="I63" s="61"/>
      <c r="J63" s="61"/>
      <c r="K63" s="61"/>
      <c r="L63" s="61"/>
      <c r="M63" s="61"/>
      <c r="N63" s="31"/>
    </row>
    <row r="64" spans="1:14" s="10" customFormat="1" ht="15" x14ac:dyDescent="0.25">
      <c r="A64" s="12"/>
      <c r="B64" s="61"/>
      <c r="C64" s="61"/>
      <c r="D64" s="61"/>
      <c r="E64" s="61"/>
      <c r="F64" s="61"/>
      <c r="G64" s="61"/>
      <c r="H64" s="61"/>
      <c r="I64" s="61"/>
      <c r="J64" s="61"/>
      <c r="K64" s="61"/>
      <c r="L64" s="61"/>
      <c r="M64" s="61"/>
      <c r="N64" s="31"/>
    </row>
    <row r="65" spans="1:15" s="10" customFormat="1" ht="15" x14ac:dyDescent="0.25">
      <c r="A65" s="12"/>
      <c r="B65" s="61"/>
      <c r="C65" s="61"/>
      <c r="D65" s="61"/>
      <c r="E65" s="61"/>
      <c r="F65" s="61"/>
      <c r="G65" s="61"/>
      <c r="H65" s="61"/>
      <c r="I65" s="61"/>
      <c r="J65" s="61"/>
      <c r="K65" s="61"/>
      <c r="L65" s="61"/>
      <c r="M65" s="61"/>
      <c r="N65" s="31"/>
    </row>
    <row r="66" spans="1:15" s="10" customFormat="1" ht="15" x14ac:dyDescent="0.25">
      <c r="A66" s="12"/>
      <c r="B66" s="61"/>
      <c r="C66" s="61"/>
      <c r="D66" s="61"/>
      <c r="E66" s="61"/>
      <c r="F66" s="61"/>
      <c r="G66" s="61"/>
      <c r="H66" s="61"/>
      <c r="I66" s="61"/>
      <c r="J66" s="61"/>
      <c r="K66" s="61"/>
      <c r="L66" s="61"/>
      <c r="M66" s="61"/>
      <c r="N66" s="31"/>
    </row>
    <row r="67" spans="1:15" s="10" customFormat="1" ht="15" x14ac:dyDescent="0.25">
      <c r="A67" s="12"/>
      <c r="B67" s="61"/>
      <c r="C67" s="61"/>
      <c r="D67" s="61"/>
      <c r="E67" s="61"/>
      <c r="F67" s="61"/>
      <c r="G67" s="61"/>
      <c r="H67" s="61"/>
      <c r="I67" s="61"/>
      <c r="J67" s="61"/>
      <c r="K67" s="61"/>
      <c r="L67" s="61"/>
      <c r="M67" s="61"/>
      <c r="N67" s="31"/>
    </row>
    <row r="68" spans="1:15" s="10" customFormat="1" ht="15" x14ac:dyDescent="0.25">
      <c r="A68" s="12"/>
      <c r="B68" s="61"/>
      <c r="C68" s="61"/>
      <c r="D68" s="61"/>
      <c r="E68" s="61"/>
      <c r="F68" s="61"/>
      <c r="G68" s="61"/>
      <c r="H68" s="61"/>
      <c r="I68" s="61"/>
      <c r="J68" s="61"/>
      <c r="K68" s="61"/>
      <c r="L68" s="61"/>
      <c r="M68" s="61"/>
      <c r="N68" s="31"/>
    </row>
    <row r="69" spans="1:15" s="10" customFormat="1" ht="15" x14ac:dyDescent="0.25">
      <c r="A69" s="12"/>
      <c r="B69" s="61"/>
      <c r="C69" s="61"/>
      <c r="D69" s="61"/>
      <c r="E69" s="61"/>
      <c r="F69" s="61"/>
      <c r="G69" s="61"/>
      <c r="H69" s="61"/>
      <c r="I69" s="61"/>
      <c r="J69" s="61"/>
      <c r="K69" s="61"/>
      <c r="L69" s="61"/>
      <c r="M69" s="61"/>
      <c r="N69" s="31"/>
    </row>
    <row r="70" spans="1:15" s="10" customFormat="1" ht="15" x14ac:dyDescent="0.25">
      <c r="A70" s="12"/>
      <c r="B70" s="61"/>
      <c r="C70" s="61"/>
      <c r="D70" s="61"/>
      <c r="E70" s="61"/>
      <c r="F70" s="61"/>
      <c r="G70" s="61"/>
      <c r="H70" s="61"/>
      <c r="I70" s="61"/>
      <c r="J70" s="61"/>
      <c r="K70" s="61"/>
      <c r="L70" s="61"/>
      <c r="M70" s="61"/>
      <c r="N70" s="31"/>
    </row>
    <row r="71" spans="1:15" s="10" customFormat="1" ht="15" x14ac:dyDescent="0.25">
      <c r="A71" s="12"/>
      <c r="B71" s="61"/>
      <c r="C71" s="61"/>
      <c r="D71" s="61"/>
      <c r="E71" s="61"/>
      <c r="F71" s="61"/>
      <c r="G71" s="61"/>
      <c r="H71" s="61"/>
      <c r="I71" s="61"/>
      <c r="J71" s="61"/>
      <c r="K71" s="61"/>
      <c r="L71" s="61"/>
      <c r="M71" s="61"/>
      <c r="N71" s="31"/>
    </row>
    <row r="72" spans="1:15" s="10" customFormat="1" ht="15" x14ac:dyDescent="0.25">
      <c r="A72" s="12"/>
      <c r="B72" s="61"/>
      <c r="C72" s="61"/>
      <c r="D72" s="61"/>
      <c r="E72" s="61"/>
      <c r="F72" s="61"/>
      <c r="G72" s="61"/>
      <c r="H72" s="61"/>
      <c r="I72" s="61"/>
      <c r="J72" s="61"/>
      <c r="K72" s="61"/>
      <c r="L72" s="61"/>
      <c r="M72" s="61"/>
      <c r="N72" s="31"/>
    </row>
    <row r="73" spans="1:15" s="10" customFormat="1" ht="15" x14ac:dyDescent="0.25">
      <c r="A73" s="12"/>
      <c r="B73" s="32"/>
      <c r="C73" s="33"/>
      <c r="D73" s="33"/>
      <c r="E73" s="33"/>
      <c r="F73" s="33"/>
      <c r="G73" s="33"/>
      <c r="H73" s="33"/>
      <c r="I73" s="33"/>
      <c r="J73" s="33"/>
      <c r="K73" s="33"/>
      <c r="L73" s="33"/>
      <c r="M73" s="33"/>
      <c r="N73" s="33"/>
    </row>
    <row r="74" spans="1:15" s="10" customFormat="1" ht="15" x14ac:dyDescent="0.25">
      <c r="A74" s="12"/>
      <c r="B74" s="32"/>
      <c r="C74" s="33"/>
      <c r="D74" s="33"/>
      <c r="E74" s="33"/>
      <c r="F74" s="33"/>
      <c r="G74" s="33"/>
      <c r="H74" s="33"/>
      <c r="I74" s="33"/>
      <c r="J74" s="33"/>
      <c r="K74" s="33"/>
      <c r="L74" s="33"/>
      <c r="M74" s="33"/>
      <c r="N74" s="33"/>
    </row>
    <row r="75" spans="1:15" s="22" customFormat="1" ht="24.95" customHeight="1" x14ac:dyDescent="0.25">
      <c r="B75" s="49" t="s">
        <v>30</v>
      </c>
      <c r="C75" s="49"/>
      <c r="D75" s="49"/>
      <c r="E75" s="49"/>
      <c r="F75" s="49"/>
      <c r="G75" s="49"/>
      <c r="H75" s="49"/>
      <c r="I75" s="49"/>
      <c r="J75" s="49"/>
      <c r="K75" s="49"/>
      <c r="L75" s="49"/>
      <c r="M75" s="49"/>
      <c r="N75" s="23"/>
      <c r="O75" s="24"/>
    </row>
    <row r="76" spans="1:15" s="10" customFormat="1" ht="97.5" customHeight="1" x14ac:dyDescent="0.25">
      <c r="A76" s="12"/>
      <c r="B76" s="63" t="s">
        <v>31</v>
      </c>
      <c r="C76" s="63"/>
      <c r="D76" s="63"/>
      <c r="E76" s="63"/>
      <c r="F76" s="63"/>
      <c r="G76" s="63"/>
      <c r="H76" s="63"/>
      <c r="I76" s="63"/>
      <c r="J76" s="63"/>
      <c r="K76" s="63"/>
      <c r="L76" s="63"/>
      <c r="M76" s="63"/>
      <c r="N76" s="21"/>
    </row>
    <row r="77" spans="1:15" s="10" customFormat="1" ht="15" x14ac:dyDescent="0.25">
      <c r="A77" s="12"/>
      <c r="B77" s="32"/>
      <c r="C77" s="33"/>
      <c r="D77" s="33"/>
      <c r="E77" s="33"/>
      <c r="F77" s="33"/>
      <c r="G77" s="33"/>
      <c r="H77" s="33"/>
      <c r="I77" s="33"/>
      <c r="J77" s="33"/>
      <c r="K77" s="33"/>
      <c r="L77" s="33"/>
      <c r="M77" s="33"/>
      <c r="N77" s="33"/>
    </row>
    <row r="78" spans="1:15" s="10" customFormat="1" ht="30" customHeight="1" x14ac:dyDescent="0.25">
      <c r="A78" s="12"/>
      <c r="B78" s="32"/>
      <c r="C78" s="34"/>
      <c r="D78" s="49" t="s">
        <v>32</v>
      </c>
      <c r="E78" s="49"/>
      <c r="F78" s="49" t="s">
        <v>33</v>
      </c>
      <c r="G78" s="49"/>
      <c r="H78" s="49" t="s">
        <v>34</v>
      </c>
      <c r="I78" s="49"/>
      <c r="J78" s="49" t="s">
        <v>35</v>
      </c>
      <c r="K78" s="49"/>
      <c r="L78" s="55" t="s">
        <v>36</v>
      </c>
      <c r="M78" s="56"/>
    </row>
    <row r="79" spans="1:15" s="10" customFormat="1" ht="30.75" customHeight="1" x14ac:dyDescent="0.25">
      <c r="A79" s="12"/>
      <c r="B79" s="49" t="s">
        <v>37</v>
      </c>
      <c r="C79" s="49"/>
      <c r="D79" s="43" t="s">
        <v>38</v>
      </c>
      <c r="E79" s="44" t="s">
        <v>39</v>
      </c>
      <c r="F79" s="44" t="s">
        <v>38</v>
      </c>
      <c r="G79" s="44" t="s">
        <v>39</v>
      </c>
      <c r="H79" s="44" t="s">
        <v>38</v>
      </c>
      <c r="I79" s="44" t="s">
        <v>39</v>
      </c>
      <c r="J79" s="44" t="s">
        <v>38</v>
      </c>
      <c r="K79" s="44" t="s">
        <v>39</v>
      </c>
      <c r="L79" s="57"/>
      <c r="M79" s="58"/>
    </row>
    <row r="80" spans="1:15" s="36" customFormat="1" ht="59.25" customHeight="1" x14ac:dyDescent="0.25">
      <c r="A80" s="12"/>
      <c r="B80" s="50">
        <v>0</v>
      </c>
      <c r="C80" s="51"/>
      <c r="D80" s="8"/>
      <c r="E80" s="35">
        <f>ROUND(B80*D80,0)</f>
        <v>0</v>
      </c>
      <c r="F80" s="8"/>
      <c r="G80" s="35">
        <f>ROUND(F80*B80,0)</f>
        <v>0</v>
      </c>
      <c r="H80" s="8"/>
      <c r="I80" s="35">
        <f>ROUND(B80*H80,0)</f>
        <v>0</v>
      </c>
      <c r="J80" s="8"/>
      <c r="K80" s="35">
        <f>ROUND(B80*J80,0)</f>
        <v>0</v>
      </c>
      <c r="L80" s="59">
        <f>ROUND(B80-E80-G80-I80-K80,0)</f>
        <v>0</v>
      </c>
      <c r="M80" s="60"/>
    </row>
    <row r="81" spans="1:14" s="10" customFormat="1" ht="15" x14ac:dyDescent="0.25">
      <c r="A81" s="12"/>
      <c r="B81" s="32"/>
      <c r="C81" s="33"/>
      <c r="D81" s="33"/>
      <c r="E81" s="33"/>
      <c r="F81" s="33"/>
      <c r="G81" s="33"/>
      <c r="H81" s="33"/>
      <c r="I81" s="33"/>
      <c r="J81" s="33"/>
      <c r="K81" s="33"/>
      <c r="L81" s="33"/>
      <c r="M81" s="33"/>
      <c r="N81" s="33"/>
    </row>
    <row r="82" spans="1:14" s="10" customFormat="1" ht="15" x14ac:dyDescent="0.25">
      <c r="A82" s="12"/>
      <c r="B82" s="53" t="s">
        <v>40</v>
      </c>
      <c r="C82" s="53"/>
      <c r="D82" s="53"/>
      <c r="E82" s="53"/>
      <c r="F82" s="53"/>
      <c r="G82" s="33"/>
      <c r="H82" s="33"/>
      <c r="I82" s="37"/>
      <c r="J82" s="37"/>
      <c r="K82" s="37"/>
      <c r="L82" s="37"/>
      <c r="M82" s="37"/>
      <c r="N82" s="33"/>
    </row>
    <row r="83" spans="1:14" s="10" customFormat="1" ht="15" x14ac:dyDescent="0.25">
      <c r="A83" s="12"/>
      <c r="B83" s="53"/>
      <c r="C83" s="53"/>
      <c r="D83" s="53"/>
      <c r="E83" s="53"/>
      <c r="F83" s="53"/>
      <c r="G83" s="33"/>
      <c r="H83" s="33"/>
      <c r="I83" s="37"/>
      <c r="J83" s="37"/>
      <c r="K83" s="37"/>
      <c r="L83" s="37"/>
      <c r="M83" s="37"/>
      <c r="N83" s="33"/>
    </row>
    <row r="84" spans="1:14" s="10" customFormat="1" ht="15.75" thickBot="1" x14ac:dyDescent="0.3">
      <c r="A84" s="12"/>
      <c r="B84" s="54"/>
      <c r="C84" s="54"/>
      <c r="D84" s="54"/>
      <c r="E84" s="54"/>
      <c r="F84" s="54"/>
      <c r="G84" s="33"/>
      <c r="H84" s="33"/>
      <c r="I84" s="37"/>
      <c r="J84" s="37"/>
      <c r="K84" s="37"/>
      <c r="L84" s="37"/>
      <c r="M84" s="37"/>
      <c r="N84" s="33"/>
    </row>
    <row r="85" spans="1:14" s="10" customFormat="1" ht="13.5" customHeight="1" x14ac:dyDescent="0.25">
      <c r="A85" s="12"/>
      <c r="B85" s="47" t="s">
        <v>41</v>
      </c>
      <c r="C85" s="47"/>
      <c r="D85" s="47"/>
      <c r="E85" s="47"/>
      <c r="F85" s="47"/>
      <c r="G85" s="29"/>
      <c r="H85" s="29"/>
      <c r="I85" s="48"/>
      <c r="J85" s="48"/>
      <c r="K85" s="48"/>
      <c r="L85" s="48"/>
      <c r="M85" s="48"/>
      <c r="N85" s="29"/>
    </row>
    <row r="86" spans="1:14" s="10" customFormat="1" ht="13.5" customHeight="1" x14ac:dyDescent="0.25">
      <c r="A86" s="12"/>
      <c r="B86" s="47" t="s">
        <v>42</v>
      </c>
      <c r="C86" s="47"/>
      <c r="D86" s="47"/>
      <c r="E86" s="47"/>
      <c r="F86" s="47"/>
      <c r="G86" s="29"/>
      <c r="H86" s="29"/>
      <c r="I86" s="38"/>
      <c r="J86" s="38"/>
      <c r="K86" s="38"/>
      <c r="L86" s="38"/>
      <c r="M86" s="38"/>
      <c r="N86" s="29"/>
    </row>
    <row r="87" spans="1:14" s="10" customFormat="1" ht="13.5" customHeight="1" x14ac:dyDescent="0.25">
      <c r="A87" s="12"/>
      <c r="C87" s="38"/>
      <c r="D87" s="38"/>
      <c r="E87" s="38"/>
      <c r="F87" s="38"/>
      <c r="G87" s="29"/>
      <c r="H87" s="29"/>
      <c r="I87" s="29"/>
      <c r="J87" s="29"/>
      <c r="K87" s="29"/>
      <c r="L87" s="29"/>
      <c r="M87" s="29"/>
      <c r="N87" s="29"/>
    </row>
    <row r="88" spans="1:14" s="10" customFormat="1" ht="13.5" customHeight="1" x14ac:dyDescent="0.25">
      <c r="A88" s="12"/>
      <c r="B88" s="39" t="s">
        <v>43</v>
      </c>
      <c r="C88" s="38"/>
      <c r="D88" s="38"/>
      <c r="E88" s="38"/>
      <c r="F88" s="38"/>
      <c r="G88" s="29"/>
      <c r="H88" s="29"/>
      <c r="I88" s="29"/>
      <c r="J88" s="29"/>
      <c r="K88" s="29"/>
      <c r="L88" s="29"/>
      <c r="M88" s="29"/>
      <c r="N88" s="29"/>
    </row>
    <row r="89" spans="1:14" s="10" customFormat="1" ht="60.75" customHeight="1" x14ac:dyDescent="0.25">
      <c r="A89" s="12"/>
      <c r="B89" s="46" t="s">
        <v>44</v>
      </c>
      <c r="C89" s="46"/>
      <c r="D89" s="46"/>
      <c r="E89" s="46"/>
      <c r="F89" s="46"/>
      <c r="G89" s="46"/>
      <c r="H89" s="46"/>
      <c r="I89" s="46"/>
      <c r="J89" s="46"/>
      <c r="K89" s="46"/>
      <c r="L89" s="46"/>
      <c r="M89" s="46"/>
      <c r="N89" s="40"/>
    </row>
    <row r="90" spans="1:14" s="10" customFormat="1" ht="13.5" customHeight="1" x14ac:dyDescent="0.25">
      <c r="A90" s="12"/>
      <c r="B90" s="45" t="s">
        <v>45</v>
      </c>
      <c r="C90" s="45"/>
      <c r="D90" s="45"/>
      <c r="E90" s="45"/>
      <c r="F90" s="45"/>
      <c r="G90" s="45"/>
      <c r="H90" s="45"/>
      <c r="I90" s="45"/>
      <c r="J90" s="45"/>
      <c r="K90" s="45"/>
      <c r="L90" s="45"/>
      <c r="M90" s="45"/>
      <c r="N90" s="29"/>
    </row>
    <row r="91" spans="1:14" s="10" customFormat="1" ht="15" x14ac:dyDescent="0.25">
      <c r="A91" s="12"/>
      <c r="B91" s="45" t="s">
        <v>46</v>
      </c>
      <c r="C91" s="45"/>
      <c r="D91" s="45"/>
      <c r="E91" s="45"/>
      <c r="F91" s="45"/>
      <c r="G91" s="45"/>
      <c r="H91" s="45"/>
      <c r="I91" s="45"/>
      <c r="J91" s="45"/>
      <c r="K91" s="45"/>
      <c r="L91" s="45"/>
      <c r="M91" s="45"/>
    </row>
  </sheetData>
  <sheetProtection password="E6F5" sheet="1" formatCells="0" formatColumns="0" formatRows="0" selectLockedCells="1"/>
  <mergeCells count="57">
    <mergeCell ref="B20:M20"/>
    <mergeCell ref="B21:M21"/>
    <mergeCell ref="G30:M30"/>
    <mergeCell ref="B35:M35"/>
    <mergeCell ref="B36:M36"/>
    <mergeCell ref="K26:M26"/>
    <mergeCell ref="K25:M25"/>
    <mergeCell ref="G24:M24"/>
    <mergeCell ref="G25:H25"/>
    <mergeCell ref="G26:H26"/>
    <mergeCell ref="I25:J25"/>
    <mergeCell ref="I26:J26"/>
    <mergeCell ref="L2:M2"/>
    <mergeCell ref="L3:M3"/>
    <mergeCell ref="L4:M4"/>
    <mergeCell ref="L5:M5"/>
    <mergeCell ref="C2:K2"/>
    <mergeCell ref="C3:K3"/>
    <mergeCell ref="C4:K5"/>
    <mergeCell ref="B2:B5"/>
    <mergeCell ref="G32:H32"/>
    <mergeCell ref="B7:C7"/>
    <mergeCell ref="B9:C9"/>
    <mergeCell ref="I31:J31"/>
    <mergeCell ref="B24:B26"/>
    <mergeCell ref="C24:D24"/>
    <mergeCell ref="C25:D25"/>
    <mergeCell ref="C26:D26"/>
    <mergeCell ref="C30:D30"/>
    <mergeCell ref="B12:M14"/>
    <mergeCell ref="B16:M16"/>
    <mergeCell ref="B17:M17"/>
    <mergeCell ref="C31:D31"/>
    <mergeCell ref="C32:D32"/>
    <mergeCell ref="B30:B32"/>
    <mergeCell ref="B79:C79"/>
    <mergeCell ref="B80:C80"/>
    <mergeCell ref="K32:M32"/>
    <mergeCell ref="K31:M31"/>
    <mergeCell ref="B82:F84"/>
    <mergeCell ref="L78:M79"/>
    <mergeCell ref="L80:M80"/>
    <mergeCell ref="B38:M72"/>
    <mergeCell ref="I32:J32"/>
    <mergeCell ref="G31:H31"/>
    <mergeCell ref="D78:E78"/>
    <mergeCell ref="F78:G78"/>
    <mergeCell ref="H78:I78"/>
    <mergeCell ref="J78:K78"/>
    <mergeCell ref="B75:M75"/>
    <mergeCell ref="B76:M76"/>
    <mergeCell ref="B91:M91"/>
    <mergeCell ref="B89:M89"/>
    <mergeCell ref="B90:M90"/>
    <mergeCell ref="B86:F86"/>
    <mergeCell ref="B85:F85"/>
    <mergeCell ref="I85:M85"/>
  </mergeCells>
  <conditionalFormatting sqref="K26">
    <cfRule type="containsText" dxfId="6" priority="10" operator="containsText" text="VALOR MINIMO ACEPTABLE">
      <formula>NOT(ISERROR(SEARCH("VALOR MINIMO ACEPTABLE",K26)))</formula>
    </cfRule>
    <cfRule type="containsText" dxfId="5" priority="11" operator="containsText" text="OFERTA CON PRECIO APARENTEMENTE BAJO">
      <formula>NOT(ISERROR(SEARCH("OFERTA CON PRECIO APARENTEMENTE BAJO",K26)))</formula>
    </cfRule>
  </conditionalFormatting>
  <conditionalFormatting sqref="K32">
    <cfRule type="containsText" dxfId="4" priority="4" operator="containsText" text="VALOR MINIMO ACEPTABLE">
      <formula>NOT(ISERROR(SEARCH("VALOR MINIMO ACEPTABLE",K32)))</formula>
    </cfRule>
    <cfRule type="containsText" dxfId="3" priority="5" operator="containsText" text="OFERTA CON PRECIO APARENTEMENTE BAJO">
      <formula>NOT(ISERROR(SEARCH("OFERTA CON PRECIO APARENTEMENTE BAJO",K32)))</formula>
    </cfRule>
  </conditionalFormatting>
  <conditionalFormatting sqref="L80">
    <cfRule type="cellIs" dxfId="2" priority="1" operator="greaterThan">
      <formula>0</formula>
    </cfRule>
    <cfRule type="cellIs" dxfId="1" priority="15" operator="equal">
      <formula>0</formula>
    </cfRule>
    <cfRule type="cellIs" dxfId="0" priority="17" operator="lessThan">
      <formula>0</formula>
    </cfRule>
  </conditionalFormatting>
  <dataValidations count="3">
    <dataValidation type="whole" allowBlank="1" showInputMessage="1" showErrorMessage="1" sqref="E24 E30">
      <formula1>0</formula1>
      <formula2>1000000000000</formula2>
    </dataValidation>
    <dataValidation type="whole" allowBlank="1" showInputMessage="1" showErrorMessage="1" errorTitle="SUPERA EL PRESUPUESTO OFICIAL" sqref="G26">
      <formula1>0</formula1>
      <formula2>G$26+E24</formula2>
    </dataValidation>
    <dataValidation type="whole" allowBlank="1" showInputMessage="1" showErrorMessage="1" errorTitle="SUPERA EL PRESUPUESTO OFICIAL" sqref="G32:H32">
      <formula1>0</formula1>
      <formula2>E30</formula2>
    </dataValidation>
  </dataValidations>
  <pageMargins left="0.7" right="0.7" top="0.75" bottom="0.75" header="0.3" footer="0.3"/>
  <pageSetup paperSize="41" scale="36" orientation="portrait" r:id="rId1"/>
  <ignoredErrors>
    <ignoredError sqref="E26 E32" unlockedFormula="1"/>
    <ignoredError sqref="I26 I32" evalError="1"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H80 F80 J80 D80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2">
        <v>0.01</v>
      </c>
      <c r="G4" t="s">
        <v>47</v>
      </c>
      <c r="H4" t="s">
        <v>48</v>
      </c>
      <c r="I4" t="s">
        <v>49</v>
      </c>
    </row>
    <row r="5" spans="5:9" x14ac:dyDescent="0.25">
      <c r="E5" s="2">
        <v>0.02</v>
      </c>
      <c r="G5" s="6" t="s">
        <v>50</v>
      </c>
      <c r="H5" t="s">
        <v>51</v>
      </c>
      <c r="I5" t="s">
        <v>52</v>
      </c>
    </row>
    <row r="6" spans="5:9" x14ac:dyDescent="0.25">
      <c r="E6" s="2">
        <v>0.03</v>
      </c>
      <c r="H6" t="s">
        <v>53</v>
      </c>
      <c r="I6" t="s">
        <v>54</v>
      </c>
    </row>
    <row r="7" spans="5:9" x14ac:dyDescent="0.25">
      <c r="E7" s="2">
        <v>0.04</v>
      </c>
      <c r="I7" t="s">
        <v>55</v>
      </c>
    </row>
    <row r="8" spans="5:9" x14ac:dyDescent="0.25">
      <c r="E8" s="2">
        <v>0.05</v>
      </c>
      <c r="I8" s="6" t="s">
        <v>56</v>
      </c>
    </row>
    <row r="9" spans="5:9" x14ac:dyDescent="0.25">
      <c r="E9" s="2">
        <v>0.06</v>
      </c>
    </row>
    <row r="10" spans="5:9" x14ac:dyDescent="0.25">
      <c r="E10" s="2">
        <v>7.0000000000000007E-2</v>
      </c>
    </row>
    <row r="11" spans="5:9" x14ac:dyDescent="0.25">
      <c r="E11" s="2">
        <v>0.08</v>
      </c>
    </row>
    <row r="12" spans="5:9" x14ac:dyDescent="0.25">
      <c r="E12" s="2">
        <v>0.09</v>
      </c>
    </row>
    <row r="13" spans="5:9" x14ac:dyDescent="0.25">
      <c r="E13" s="2">
        <v>0.1</v>
      </c>
    </row>
    <row r="14" spans="5:9" x14ac:dyDescent="0.25">
      <c r="E14" s="3">
        <v>0.11</v>
      </c>
    </row>
    <row r="15" spans="5:9" x14ac:dyDescent="0.25">
      <c r="E15" s="3">
        <v>0.12</v>
      </c>
    </row>
    <row r="16" spans="5:9" x14ac:dyDescent="0.25">
      <c r="E16" s="3">
        <v>0.13</v>
      </c>
    </row>
    <row r="17" spans="5:5" x14ac:dyDescent="0.25">
      <c r="E17" s="3">
        <v>0.14000000000000001</v>
      </c>
    </row>
    <row r="18" spans="5:5" x14ac:dyDescent="0.25">
      <c r="E18" s="3">
        <v>0.15</v>
      </c>
    </row>
    <row r="19" spans="5:5" x14ac:dyDescent="0.25">
      <c r="E19" s="3">
        <v>0.16</v>
      </c>
    </row>
    <row r="20" spans="5:5" x14ac:dyDescent="0.25">
      <c r="E20" s="3">
        <v>0.17</v>
      </c>
    </row>
    <row r="21" spans="5:5" x14ac:dyDescent="0.25">
      <c r="E21" s="3">
        <v>0.18</v>
      </c>
    </row>
    <row r="22" spans="5:5" x14ac:dyDescent="0.25">
      <c r="E22" s="3">
        <v>0.19</v>
      </c>
    </row>
    <row r="23" spans="5:5" x14ac:dyDescent="0.25">
      <c r="E23" s="3">
        <v>0.2</v>
      </c>
    </row>
    <row r="24" spans="5:5" x14ac:dyDescent="0.25">
      <c r="E24" s="3">
        <v>0.21</v>
      </c>
    </row>
    <row r="25" spans="5:5" x14ac:dyDescent="0.25">
      <c r="E25" s="3">
        <v>0.22</v>
      </c>
    </row>
    <row r="26" spans="5:5" x14ac:dyDescent="0.25">
      <c r="E26" s="3">
        <v>0.23</v>
      </c>
    </row>
    <row r="27" spans="5:5" x14ac:dyDescent="0.25">
      <c r="E27" s="3">
        <v>0.24</v>
      </c>
    </row>
    <row r="28" spans="5:5" x14ac:dyDescent="0.25">
      <c r="E28" s="3">
        <v>0.25</v>
      </c>
    </row>
    <row r="29" spans="5:5" x14ac:dyDescent="0.25">
      <c r="E29" s="3">
        <v>0.26</v>
      </c>
    </row>
    <row r="30" spans="5:5" x14ac:dyDescent="0.25">
      <c r="E30" s="3">
        <v>0.27</v>
      </c>
    </row>
    <row r="31" spans="5:5" x14ac:dyDescent="0.25">
      <c r="E31" s="4">
        <v>0.28000000000000003</v>
      </c>
    </row>
    <row r="32" spans="5:5" x14ac:dyDescent="0.25">
      <c r="E32" s="4">
        <v>0.28999999999999998</v>
      </c>
    </row>
    <row r="33" spans="5:5" x14ac:dyDescent="0.25">
      <c r="E33" s="4">
        <v>0.3</v>
      </c>
    </row>
    <row r="34" spans="5:5" x14ac:dyDescent="0.25">
      <c r="E34" s="4">
        <v>0.31</v>
      </c>
    </row>
    <row r="35" spans="5:5" x14ac:dyDescent="0.25">
      <c r="E35" s="4">
        <v>0.32</v>
      </c>
    </row>
    <row r="36" spans="5:5" x14ac:dyDescent="0.25">
      <c r="E36" s="4">
        <v>0.33</v>
      </c>
    </row>
    <row r="37" spans="5:5" x14ac:dyDescent="0.25">
      <c r="E37" s="4">
        <v>0.34</v>
      </c>
    </row>
    <row r="38" spans="5:5" x14ac:dyDescent="0.25">
      <c r="E38" s="4">
        <v>0.35</v>
      </c>
    </row>
    <row r="39" spans="5:5" x14ac:dyDescent="0.25">
      <c r="E39" s="4">
        <v>0.36</v>
      </c>
    </row>
    <row r="40" spans="5:5" x14ac:dyDescent="0.25">
      <c r="E40" s="4">
        <v>0.37</v>
      </c>
    </row>
    <row r="41" spans="5:5" x14ac:dyDescent="0.25">
      <c r="E41" s="4">
        <v>0.38</v>
      </c>
    </row>
    <row r="42" spans="5:5" x14ac:dyDescent="0.25">
      <c r="E42" s="4">
        <v>0.39</v>
      </c>
    </row>
    <row r="43" spans="5:5" x14ac:dyDescent="0.25">
      <c r="E43" s="4">
        <v>0.4</v>
      </c>
    </row>
    <row r="44" spans="5:5" x14ac:dyDescent="0.25">
      <c r="E44" s="5">
        <v>0.41</v>
      </c>
    </row>
    <row r="45" spans="5:5" x14ac:dyDescent="0.25">
      <c r="E45" s="5">
        <v>0.42</v>
      </c>
    </row>
    <row r="46" spans="5:5" x14ac:dyDescent="0.25">
      <c r="E46" s="5">
        <v>0.43</v>
      </c>
    </row>
    <row r="47" spans="5:5" x14ac:dyDescent="0.25">
      <c r="E47" s="5">
        <v>0.44</v>
      </c>
    </row>
    <row r="48" spans="5:5" x14ac:dyDescent="0.25">
      <c r="E48" s="5">
        <v>0.45</v>
      </c>
    </row>
    <row r="49" spans="5:5" x14ac:dyDescent="0.25">
      <c r="E49" s="5">
        <v>0.46</v>
      </c>
    </row>
    <row r="50" spans="5:5" x14ac:dyDescent="0.25">
      <c r="E50" s="5">
        <v>0.47</v>
      </c>
    </row>
    <row r="51" spans="5:5" x14ac:dyDescent="0.25">
      <c r="E51" s="5">
        <v>0.48</v>
      </c>
    </row>
    <row r="52" spans="5:5" x14ac:dyDescent="0.25">
      <c r="E52" s="5">
        <v>0.49</v>
      </c>
    </row>
    <row r="53" spans="5:5" x14ac:dyDescent="0.25">
      <c r="E53" s="5">
        <v>0.5</v>
      </c>
    </row>
    <row r="54" spans="5:5" x14ac:dyDescent="0.25">
      <c r="E54" s="1">
        <f t="shared" ref="E54:E70" si="0">+E53+1%</f>
        <v>0.51</v>
      </c>
    </row>
    <row r="55" spans="5:5" x14ac:dyDescent="0.25">
      <c r="E55" s="1">
        <f t="shared" si="0"/>
        <v>0.52</v>
      </c>
    </row>
    <row r="56" spans="5:5" x14ac:dyDescent="0.25">
      <c r="E56" s="1">
        <f t="shared" si="0"/>
        <v>0.53</v>
      </c>
    </row>
    <row r="57" spans="5:5" x14ac:dyDescent="0.25">
      <c r="E57" s="1">
        <f t="shared" si="0"/>
        <v>0.54</v>
      </c>
    </row>
    <row r="58" spans="5:5" x14ac:dyDescent="0.25">
      <c r="E58" s="1">
        <f t="shared" si="0"/>
        <v>0.55000000000000004</v>
      </c>
    </row>
    <row r="59" spans="5:5" x14ac:dyDescent="0.25">
      <c r="E59" s="1">
        <f t="shared" si="0"/>
        <v>0.56000000000000005</v>
      </c>
    </row>
    <row r="60" spans="5:5" x14ac:dyDescent="0.25">
      <c r="E60" s="1">
        <f t="shared" si="0"/>
        <v>0.57000000000000006</v>
      </c>
    </row>
    <row r="61" spans="5:5" x14ac:dyDescent="0.25">
      <c r="E61" s="1">
        <f t="shared" si="0"/>
        <v>0.58000000000000007</v>
      </c>
    </row>
    <row r="62" spans="5:5" x14ac:dyDescent="0.25">
      <c r="E62" s="1">
        <f t="shared" si="0"/>
        <v>0.59000000000000008</v>
      </c>
    </row>
    <row r="63" spans="5:5" x14ac:dyDescent="0.25">
      <c r="E63" s="1">
        <f t="shared" si="0"/>
        <v>0.60000000000000009</v>
      </c>
    </row>
    <row r="64" spans="5:5" x14ac:dyDescent="0.25">
      <c r="E64" s="1">
        <f t="shared" si="0"/>
        <v>0.6100000000000001</v>
      </c>
    </row>
    <row r="65" spans="5:5" x14ac:dyDescent="0.25">
      <c r="E65" s="1">
        <f>+E64+1%</f>
        <v>0.62000000000000011</v>
      </c>
    </row>
    <row r="66" spans="5:5" x14ac:dyDescent="0.25">
      <c r="E66" s="1">
        <f t="shared" si="0"/>
        <v>0.63000000000000012</v>
      </c>
    </row>
    <row r="67" spans="5:5" x14ac:dyDescent="0.25">
      <c r="E67" s="1">
        <f t="shared" si="0"/>
        <v>0.64000000000000012</v>
      </c>
    </row>
    <row r="68" spans="5:5" x14ac:dyDescent="0.25">
      <c r="E68" s="1">
        <f t="shared" si="0"/>
        <v>0.65000000000000013</v>
      </c>
    </row>
    <row r="69" spans="5:5" x14ac:dyDescent="0.25">
      <c r="E69" s="1">
        <f t="shared" si="0"/>
        <v>0.66000000000000014</v>
      </c>
    </row>
    <row r="70" spans="5:5" x14ac:dyDescent="0.25">
      <c r="E70" s="1">
        <f t="shared" si="0"/>
        <v>0.67000000000000015</v>
      </c>
    </row>
    <row r="71" spans="5:5" x14ac:dyDescent="0.25">
      <c r="E71" s="1">
        <f t="shared" ref="E71:E82" si="1">+E70+1%</f>
        <v>0.68000000000000016</v>
      </c>
    </row>
    <row r="72" spans="5:5" x14ac:dyDescent="0.25">
      <c r="E72" s="1">
        <f t="shared" si="1"/>
        <v>0.69000000000000017</v>
      </c>
    </row>
    <row r="73" spans="5:5" x14ac:dyDescent="0.25">
      <c r="E73" s="1">
        <f t="shared" si="1"/>
        <v>0.70000000000000018</v>
      </c>
    </row>
    <row r="74" spans="5:5" x14ac:dyDescent="0.25">
      <c r="E74" s="1">
        <f t="shared" si="1"/>
        <v>0.71000000000000019</v>
      </c>
    </row>
    <row r="75" spans="5:5" x14ac:dyDescent="0.25">
      <c r="E75" s="1">
        <f t="shared" si="1"/>
        <v>0.7200000000000002</v>
      </c>
    </row>
    <row r="76" spans="5:5" x14ac:dyDescent="0.25">
      <c r="E76" s="1">
        <f t="shared" si="1"/>
        <v>0.7300000000000002</v>
      </c>
    </row>
    <row r="77" spans="5:5" x14ac:dyDescent="0.25">
      <c r="E77" s="1">
        <f t="shared" si="1"/>
        <v>0.74000000000000021</v>
      </c>
    </row>
    <row r="78" spans="5:5" x14ac:dyDescent="0.25">
      <c r="E78" s="1">
        <f t="shared" si="1"/>
        <v>0.75000000000000022</v>
      </c>
    </row>
    <row r="79" spans="5:5" x14ac:dyDescent="0.25">
      <c r="E79" s="1">
        <f t="shared" si="1"/>
        <v>0.76000000000000023</v>
      </c>
    </row>
    <row r="80" spans="5:5" x14ac:dyDescent="0.25">
      <c r="E80" s="1">
        <f t="shared" si="1"/>
        <v>0.77000000000000024</v>
      </c>
    </row>
    <row r="81" spans="5:5" x14ac:dyDescent="0.25">
      <c r="E81" s="1">
        <f t="shared" si="1"/>
        <v>0.78000000000000025</v>
      </c>
    </row>
    <row r="82" spans="5:5" x14ac:dyDescent="0.25">
      <c r="E82" s="1">
        <f t="shared" si="1"/>
        <v>0.79000000000000026</v>
      </c>
    </row>
    <row r="83" spans="5:5" x14ac:dyDescent="0.25">
      <c r="E83" s="1">
        <f>+E82+1%</f>
        <v>0.80000000000000027</v>
      </c>
    </row>
    <row r="84" spans="5:5" x14ac:dyDescent="0.25">
      <c r="E84" s="1">
        <f t="shared" ref="E84:E93" si="2">+E83+1%</f>
        <v>0.81000000000000028</v>
      </c>
    </row>
    <row r="85" spans="5:5" x14ac:dyDescent="0.25">
      <c r="E85" s="1">
        <f t="shared" si="2"/>
        <v>0.82000000000000028</v>
      </c>
    </row>
    <row r="86" spans="5:5" x14ac:dyDescent="0.25">
      <c r="E86" s="1">
        <f t="shared" si="2"/>
        <v>0.83000000000000029</v>
      </c>
    </row>
    <row r="87" spans="5:5" x14ac:dyDescent="0.25">
      <c r="E87" s="1">
        <f t="shared" si="2"/>
        <v>0.8400000000000003</v>
      </c>
    </row>
    <row r="88" spans="5:5" x14ac:dyDescent="0.25">
      <c r="E88" s="1">
        <f t="shared" si="2"/>
        <v>0.85000000000000031</v>
      </c>
    </row>
    <row r="89" spans="5:5" x14ac:dyDescent="0.25">
      <c r="E89" s="1">
        <f t="shared" si="2"/>
        <v>0.86000000000000032</v>
      </c>
    </row>
    <row r="90" spans="5:5" x14ac:dyDescent="0.25">
      <c r="E90" s="1">
        <f t="shared" si="2"/>
        <v>0.87000000000000033</v>
      </c>
    </row>
    <row r="91" spans="5:5" x14ac:dyDescent="0.25">
      <c r="E91" s="1">
        <f t="shared" si="2"/>
        <v>0.88000000000000034</v>
      </c>
    </row>
    <row r="92" spans="5:5" x14ac:dyDescent="0.25">
      <c r="E92" s="1">
        <f t="shared" si="2"/>
        <v>0.89000000000000035</v>
      </c>
    </row>
    <row r="93" spans="5:5" x14ac:dyDescent="0.25">
      <c r="E93" s="1">
        <f t="shared" si="2"/>
        <v>0.90000000000000036</v>
      </c>
    </row>
    <row r="94" spans="5:5" x14ac:dyDescent="0.25">
      <c r="E94" s="1">
        <f t="shared" ref="E94:E103" si="3">+E93+1%</f>
        <v>0.91000000000000036</v>
      </c>
    </row>
    <row r="95" spans="5:5" x14ac:dyDescent="0.25">
      <c r="E95" s="1">
        <f t="shared" si="3"/>
        <v>0.92000000000000037</v>
      </c>
    </row>
    <row r="96" spans="5:5" x14ac:dyDescent="0.25">
      <c r="E96" s="1">
        <f t="shared" si="3"/>
        <v>0.93000000000000038</v>
      </c>
    </row>
    <row r="97" spans="5:5" x14ac:dyDescent="0.25">
      <c r="E97" s="1">
        <f t="shared" si="3"/>
        <v>0.94000000000000039</v>
      </c>
    </row>
    <row r="98" spans="5:5" x14ac:dyDescent="0.25">
      <c r="E98" s="1">
        <f t="shared" si="3"/>
        <v>0.9500000000000004</v>
      </c>
    </row>
    <row r="99" spans="5:5" x14ac:dyDescent="0.25">
      <c r="E99" s="1">
        <f t="shared" si="3"/>
        <v>0.96000000000000041</v>
      </c>
    </row>
    <row r="100" spans="5:5" x14ac:dyDescent="0.25">
      <c r="E100" s="1">
        <f t="shared" si="3"/>
        <v>0.97000000000000042</v>
      </c>
    </row>
    <row r="101" spans="5:5" x14ac:dyDescent="0.25">
      <c r="E101" s="1">
        <f t="shared" si="3"/>
        <v>0.98000000000000043</v>
      </c>
    </row>
    <row r="102" spans="5:5" x14ac:dyDescent="0.25">
      <c r="E102" s="1">
        <f t="shared" si="3"/>
        <v>0.99000000000000044</v>
      </c>
    </row>
    <row r="103" spans="5:5" x14ac:dyDescent="0.25">
      <c r="E103" s="1">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68FAEF-E3E1-4474-BF78-431367D11506}">
  <ds:schemaRefs>
    <ds:schemaRef ds:uri="http://www.w3.org/XML/1998/namespace"/>
    <ds:schemaRef ds:uri="http://purl.org/dc/terms/"/>
    <ds:schemaRef ds:uri="http://schemas.microsoft.com/office/2006/metadata/properties"/>
    <ds:schemaRef ds:uri="http://purl.org/dc/dcmitype/"/>
    <ds:schemaRef ds:uri="632c1e4e-69c6-4d1f-81a1-009441d464e5"/>
    <ds:schemaRef ds:uri="http://schemas.openxmlformats.org/package/2006/metadata/core-properties"/>
    <ds:schemaRef ds:uri="http://schemas.microsoft.com/office/2006/documentManagement/types"/>
    <ds:schemaRef ds:uri="http://purl.org/dc/elements/1.1/"/>
    <ds:schemaRef ds:uri="http://schemas.microsoft.com/office/infopath/2007/PartnerControls"/>
  </ds:schemaRefs>
</ds:datastoreItem>
</file>

<file path=customXml/itemProps2.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D61A9C4-4787-49C0-933E-7A97BF4AB9F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 BAJOS</vt:lpstr>
      <vt:lpstr>Hoja1</vt:lpstr>
      <vt:lpstr>'JUSTIFICACION DE PRECIOS BAJOS'!Área_de_impresión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Wilson Rivera Mendez</cp:lastModifiedBy>
  <cp:revision/>
  <dcterms:created xsi:type="dcterms:W3CDTF">2022-01-21T16:30:23Z</dcterms:created>
  <dcterms:modified xsi:type="dcterms:W3CDTF">2024-06-19T15:57:37Z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