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RECONOCIMIENTOS\"/>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7" l="1"/>
  <c r="O20" i="7"/>
  <c r="O22" i="7"/>
  <c r="O25" i="7"/>
  <c r="O26" i="7" s="1"/>
  <c r="H16" i="7" l="1"/>
  <c r="J16" i="7"/>
  <c r="L16" i="7"/>
  <c r="M16" i="7" s="1"/>
  <c r="H17" i="7"/>
  <c r="J17" i="7"/>
  <c r="L17" i="7"/>
  <c r="M17" i="7" s="1"/>
  <c r="H15" i="7"/>
  <c r="J15" i="7"/>
  <c r="L15" i="7"/>
  <c r="M15" i="7" s="1"/>
  <c r="L14" i="7"/>
  <c r="J14" i="7"/>
  <c r="H14" i="7"/>
  <c r="M14" i="7" l="1"/>
  <c r="O23" i="7" s="1"/>
  <c r="O24" i="7" s="1"/>
  <c r="O18" i="7"/>
  <c r="O21" i="7" s="1"/>
  <c r="N17" i="7"/>
  <c r="O17" i="7" s="1"/>
  <c r="K17" i="7"/>
  <c r="K15" i="7"/>
  <c r="K16" i="7"/>
  <c r="N16" i="7"/>
  <c r="O16" i="7" s="1"/>
  <c r="N15" i="7"/>
  <c r="O15" i="7" s="1"/>
  <c r="K14" i="7"/>
  <c r="N14" i="7"/>
  <c r="O27" i="7" l="1"/>
  <c r="O14" i="7"/>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<sst xmlns="http://schemas.openxmlformats.org/spreadsheetml/2006/main" count="60" uniqueCount="55">
  <si>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</si>
  <si>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</si>
  <si>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</si>
  <si>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</si>
  <si>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</si>
  <si>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</si>
  <si>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</si>
  <si>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</si>
  <si>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</si>
  <si>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</si>
  <si>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</si>
  <si>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</si>
  <si>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</si>
  <si>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</si>
  <si>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</si>
  <si>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</si>
  <si>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</si>
  <si>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</si>
  <si>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</si>
  <si>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</si>
  <si>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</si>
  <si>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</si>
  <si>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</si>
  <si>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</si>
  <si>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</si>
  <si>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</si>
  <si>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</si>
  <si>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</si>
  <si>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</si>
  <si>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</si>
  <si>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</si>
  <si>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</si>
  <si>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</si>
  <si>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</si>
  <si>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</si>
  <si>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</si>
  <si>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</si>
  <si>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</si>
  <si>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</si>
  <si>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</si>
  <si>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</si>
  <si>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</si>
  <si>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</si>
  <si>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</si>
  <si>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</si>
  <si>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</si>
  <si>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</si>
  <si>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</si>
  <si>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</si>
  <si>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</si>
  <si>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</si>
  <si>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Prensa Impresa: Periódico, Publicación en páginas internas, de los programas académicos de la Universidad de Cundinamarca Girardot</t>
  </si>
  <si>
    <t>Emisión cuñas en radio FM con cobertura en Girardot y la región</t>
  </si>
  <si>
    <t>Video entrevistas o trasmisiones en vivo con los contenidos sobre cada uno de los programas que oferta la universidad en el municipio de Girardot. Publicación en las redes sociales de medios digitales del municipio (Facebook, TikTok, Instagram y YouTube)</t>
  </si>
  <si>
    <t>Video entrevistas o trasmisiones en vivo /con los contenidos sobre cada uno de los programas que oferta la universidad en el municipio de Girardot. Publicación en las redes sociales de medios digitales del municipio (Facebook, TikTok, Instagram y 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</si>
</sst>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top"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lignment horizontal="center" vertical="center"/>
    </xf>
    <xf numFmtId="0" fontId="27" fillId="35" borderId="27" xfId="0" applyFont="1" applyFill="1" applyBorder="1" applyAlignment="1">
      <alignment horizontal="center" vertical="center"/>
    </xf>
    <xf numFmtId="0" fontId="27" fillId="35" borderId="35" xfId="0" applyFont="1" applyFill="1" applyBorder="1" applyAlignment="1">
      <alignment horizontal="center" vertical="center"/>
    </xf>
    <xf numFmtId="0" fontId="27" fillId="35" borderId="19"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6" t="s">
        <v>4</v>
      </c>
    </row>
    <row r="8" spans="1:15" ht="9.9499999999999993" customHeight="1" x14ac:dyDescent="0.25">
      <c r="A8" s="17"/>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8"/>
      <c r="E10" s="19"/>
      <c r="F10" s="19"/>
      <c r="M10" s="19"/>
      <c r="N10" s="13"/>
    </row>
    <row r="11" spans="1:15" ht="30" customHeight="1" x14ac:dyDescent="0.25">
      <c r="A11" s="78"/>
      <c r="B11" s="79"/>
      <c r="D11" s="59" t="s">
        <v>8</v>
      </c>
      <c r="E11" s="60"/>
      <c r="F11" s="61"/>
      <c r="G11" s="62"/>
      <c r="H11" s="62"/>
      <c r="I11" s="63"/>
      <c r="K11" s="59" t="s">
        <v>9</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57" customHeight="1" x14ac:dyDescent="0.25">
      <c r="A14" s="28">
        <v>1</v>
      </c>
      <c r="B14" s="47" t="s">
        <v>51</v>
      </c>
      <c r="C14" s="3"/>
      <c r="D14" s="46">
        <v>2</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33" customHeight="1" x14ac:dyDescent="0.25">
      <c r="A15" s="28">
        <v>2</v>
      </c>
      <c r="B15" s="47" t="s">
        <v>52</v>
      </c>
      <c r="C15" s="3"/>
      <c r="D15" s="46">
        <v>150</v>
      </c>
      <c r="E15" s="29" t="s">
        <v>50</v>
      </c>
      <c r="F15" s="4"/>
      <c r="G15" s="2"/>
      <c r="H15" s="30">
        <f t="shared" ref="H15" si="6">+ROUND(F15*G15,0)</f>
        <v>0</v>
      </c>
      <c r="I15" s="2"/>
      <c r="J15" s="30">
        <f t="shared" ref="J15" si="7">ROUND(F15*I15,0)</f>
        <v>0</v>
      </c>
      <c r="K15" s="30">
        <f t="shared" ref="K15" si="8">ROUND(F15+H15+J15,0)</f>
        <v>0</v>
      </c>
      <c r="L15" s="30">
        <f t="shared" ref="L15" si="9">ROUND(F15*D15,0)</f>
        <v>0</v>
      </c>
      <c r="M15" s="30">
        <f t="shared" ref="M15" si="10">ROUND(L15*G15,0)</f>
        <v>0</v>
      </c>
      <c r="N15" s="30">
        <f t="shared" ref="N15" si="11">ROUND(L15*I15,0)</f>
        <v>0</v>
      </c>
      <c r="O15" s="31">
        <f t="shared" ref="O15" si="12">ROUND(L15+N15+M15,0)</f>
        <v>0</v>
      </c>
    </row>
    <row r="16" spans="1:15" s="27" customFormat="1" ht="78" customHeight="1" x14ac:dyDescent="0.25">
      <c r="A16" s="28">
        <v>3</v>
      </c>
      <c r="B16" s="47" t="s">
        <v>53</v>
      </c>
      <c r="C16" s="3"/>
      <c r="D16" s="46">
        <v>7</v>
      </c>
      <c r="E16" s="29" t="s">
        <v>50</v>
      </c>
      <c r="F16" s="4"/>
      <c r="G16" s="2"/>
      <c r="H16" s="30">
        <f t="shared" ref="H16:H17" si="13">+ROUND(F16*G16,0)</f>
        <v>0</v>
      </c>
      <c r="I16" s="2"/>
      <c r="J16" s="30">
        <f t="shared" ref="J16:J17" si="14">ROUND(F16*I16,0)</f>
        <v>0</v>
      </c>
      <c r="K16" s="30">
        <f t="shared" ref="K16:K17" si="15">ROUND(F16+H16+J16,0)</f>
        <v>0</v>
      </c>
      <c r="L16" s="30">
        <f t="shared" ref="L16:L17" si="16">ROUND(F16*D16,0)</f>
        <v>0</v>
      </c>
      <c r="M16" s="30">
        <f t="shared" ref="M16:M17" si="17">ROUND(L16*G16,0)</f>
        <v>0</v>
      </c>
      <c r="N16" s="30">
        <f t="shared" ref="N16:N17" si="18">ROUND(L16*I16,0)</f>
        <v>0</v>
      </c>
      <c r="O16" s="31">
        <f t="shared" ref="O16:O17" si="19">ROUND(L16+N16+M16,0)</f>
        <v>0</v>
      </c>
    </row>
    <row r="17" spans="1:15" s="27" customFormat="1" ht="77.25" customHeight="1" thickBot="1" x14ac:dyDescent="0.3">
      <c r="A17" s="28">
        <v>4</v>
      </c>
      <c r="B17" s="47" t="s">
        <v>54</v>
      </c>
      <c r="C17" s="3"/>
      <c r="D17" s="46">
        <v>5</v>
      </c>
      <c r="E17" s="29" t="s">
        <v>50</v>
      </c>
      <c r="F17" s="4"/>
      <c r="G17" s="2"/>
      <c r="H17" s="30">
        <f t="shared" si="13"/>
        <v>0</v>
      </c>
      <c r="I17" s="2"/>
      <c r="J17" s="30">
        <f t="shared" si="14"/>
        <v>0</v>
      </c>
      <c r="K17" s="30">
        <f t="shared" si="15"/>
        <v>0</v>
      </c>
      <c r="L17" s="30">
        <f t="shared" si="16"/>
        <v>0</v>
      </c>
      <c r="M17" s="30">
        <f t="shared" si="17"/>
        <v>0</v>
      </c>
      <c r="N17" s="30">
        <f t="shared" si="18"/>
        <v>0</v>
      </c>
      <c r="O17" s="31">
        <f t="shared" si="19"/>
        <v>0</v>
      </c>
    </row>
    <row r="18" spans="1:15" s="27" customFormat="1" ht="42" customHeight="1" thickBot="1" x14ac:dyDescent="0.3">
      <c r="A18" s="80" t="s">
        <v>25</v>
      </c>
      <c r="B18" s="81"/>
      <c r="C18" s="81"/>
      <c r="D18" s="81"/>
      <c r="E18" s="81"/>
      <c r="F18" s="81"/>
      <c r="G18" s="81"/>
      <c r="H18" s="81"/>
      <c r="I18" s="81"/>
      <c r="J18" s="81"/>
      <c r="K18" s="81"/>
      <c r="L18" s="92" t="s">
        <v>26</v>
      </c>
      <c r="M18" s="93"/>
      <c r="N18" s="93"/>
      <c r="O18" s="32">
        <f>SUMIF(G:G,0%,L:L)+SUMIF(G:G,"",L:L)</f>
        <v>0</v>
      </c>
    </row>
    <row r="19" spans="1:15" s="27" customFormat="1" ht="39" customHeight="1" x14ac:dyDescent="0.25">
      <c r="A19" s="64" t="s">
        <v>47</v>
      </c>
      <c r="B19" s="65"/>
      <c r="C19" s="65"/>
      <c r="D19" s="65"/>
      <c r="E19" s="65"/>
      <c r="F19" s="65"/>
      <c r="G19" s="65"/>
      <c r="H19" s="65"/>
      <c r="I19" s="65"/>
      <c r="J19" s="65"/>
      <c r="K19" s="66"/>
      <c r="L19" s="86" t="s">
        <v>27</v>
      </c>
      <c r="M19" s="87"/>
      <c r="N19" s="87"/>
      <c r="O19" s="33">
        <f>SUMIF(G:G,5%,L:L)</f>
        <v>0</v>
      </c>
    </row>
    <row r="20" spans="1:15" s="27" customFormat="1" ht="30" customHeight="1" x14ac:dyDescent="0.25">
      <c r="A20" s="67"/>
      <c r="B20" s="68"/>
      <c r="C20" s="68"/>
      <c r="D20" s="68"/>
      <c r="E20" s="68"/>
      <c r="F20" s="68"/>
      <c r="G20" s="68"/>
      <c r="H20" s="68"/>
      <c r="I20" s="68"/>
      <c r="J20" s="68"/>
      <c r="K20" s="69"/>
      <c r="L20" s="86" t="s">
        <v>28</v>
      </c>
      <c r="M20" s="87"/>
      <c r="N20" s="87"/>
      <c r="O20" s="33">
        <f>SUMIF(G:G,19%,L:L)</f>
        <v>0</v>
      </c>
    </row>
    <row r="21" spans="1:15" s="27" customFormat="1" ht="30" customHeight="1" x14ac:dyDescent="0.25">
      <c r="A21" s="67"/>
      <c r="B21" s="68"/>
      <c r="C21" s="68"/>
      <c r="D21" s="68"/>
      <c r="E21" s="68"/>
      <c r="F21" s="68"/>
      <c r="G21" s="68"/>
      <c r="H21" s="68"/>
      <c r="I21" s="68"/>
      <c r="J21" s="68"/>
      <c r="K21" s="69"/>
      <c r="L21" s="88" t="s">
        <v>21</v>
      </c>
      <c r="M21" s="89"/>
      <c r="N21" s="89"/>
      <c r="O21" s="34">
        <f>SUM(O18:O20)</f>
        <v>0</v>
      </c>
    </row>
    <row r="22" spans="1:15" s="27" customFormat="1" ht="30" customHeight="1" x14ac:dyDescent="0.25">
      <c r="A22" s="67"/>
      <c r="B22" s="68"/>
      <c r="C22" s="68"/>
      <c r="D22" s="68"/>
      <c r="E22" s="68"/>
      <c r="F22" s="68"/>
      <c r="G22" s="68"/>
      <c r="H22" s="68"/>
      <c r="I22" s="68"/>
      <c r="J22" s="68"/>
      <c r="K22" s="69"/>
      <c r="L22" s="90" t="s">
        <v>29</v>
      </c>
      <c r="M22" s="91"/>
      <c r="N22" s="91"/>
      <c r="O22" s="35">
        <f>SUMIF(G:G,5%,M:M)</f>
        <v>0</v>
      </c>
    </row>
    <row r="23" spans="1:15" s="27" customFormat="1" ht="30" customHeight="1" x14ac:dyDescent="0.25">
      <c r="A23" s="67"/>
      <c r="B23" s="68"/>
      <c r="C23" s="68"/>
      <c r="D23" s="68"/>
      <c r="E23" s="68"/>
      <c r="F23" s="68"/>
      <c r="G23" s="68"/>
      <c r="H23" s="68"/>
      <c r="I23" s="68"/>
      <c r="J23" s="68"/>
      <c r="K23" s="69"/>
      <c r="L23" s="90" t="s">
        <v>30</v>
      </c>
      <c r="M23" s="91"/>
      <c r="N23" s="91"/>
      <c r="O23" s="35">
        <f>SUMIF(G:G,19%,M:M)</f>
        <v>0</v>
      </c>
    </row>
    <row r="24" spans="1:15" s="27" customFormat="1" ht="30" customHeight="1" x14ac:dyDescent="0.25">
      <c r="A24" s="67"/>
      <c r="B24" s="68"/>
      <c r="C24" s="68"/>
      <c r="D24" s="68"/>
      <c r="E24" s="68"/>
      <c r="F24" s="68"/>
      <c r="G24" s="68"/>
      <c r="H24" s="68"/>
      <c r="I24" s="68"/>
      <c r="J24" s="68"/>
      <c r="K24" s="69"/>
      <c r="L24" s="88" t="s">
        <v>31</v>
      </c>
      <c r="M24" s="89"/>
      <c r="N24" s="89"/>
      <c r="O24" s="34">
        <f>SUM(O22:O23)</f>
        <v>0</v>
      </c>
    </row>
    <row r="25" spans="1:15" s="27" customFormat="1" ht="30" customHeight="1" x14ac:dyDescent="0.25">
      <c r="A25" s="67"/>
      <c r="B25" s="68"/>
      <c r="C25" s="68"/>
      <c r="D25" s="68"/>
      <c r="E25" s="68"/>
      <c r="F25" s="68"/>
      <c r="G25" s="68"/>
      <c r="H25" s="68"/>
      <c r="I25" s="68"/>
      <c r="J25" s="68"/>
      <c r="K25" s="69"/>
      <c r="L25" s="86" t="s">
        <v>32</v>
      </c>
      <c r="M25" s="87"/>
      <c r="N25" s="87"/>
      <c r="O25" s="33">
        <f>SUMIF(I:I,8%,N:N)</f>
        <v>0</v>
      </c>
    </row>
    <row r="26" spans="1:15" s="27" customFormat="1" ht="37.5" customHeight="1" x14ac:dyDescent="0.25">
      <c r="A26" s="67"/>
      <c r="B26" s="68"/>
      <c r="C26" s="68"/>
      <c r="D26" s="68"/>
      <c r="E26" s="68"/>
      <c r="F26" s="68"/>
      <c r="G26" s="68"/>
      <c r="H26" s="68"/>
      <c r="I26" s="68"/>
      <c r="J26" s="68"/>
      <c r="K26" s="69"/>
      <c r="L26" s="84" t="s">
        <v>33</v>
      </c>
      <c r="M26" s="85"/>
      <c r="N26" s="85"/>
      <c r="O26" s="34">
        <f>SUM(O25)</f>
        <v>0</v>
      </c>
    </row>
    <row r="27" spans="1:15" s="27" customFormat="1" ht="32.25" customHeight="1" thickBot="1" x14ac:dyDescent="0.3">
      <c r="A27" s="70"/>
      <c r="B27" s="71"/>
      <c r="C27" s="71"/>
      <c r="D27" s="71"/>
      <c r="E27" s="71"/>
      <c r="F27" s="71"/>
      <c r="G27" s="71"/>
      <c r="H27" s="71"/>
      <c r="I27" s="71"/>
      <c r="J27" s="71"/>
      <c r="K27" s="72"/>
      <c r="L27" s="82" t="s">
        <v>34</v>
      </c>
      <c r="M27" s="83"/>
      <c r="N27" s="83"/>
      <c r="O27" s="36">
        <f>+O21+O24+O26</f>
        <v>0</v>
      </c>
    </row>
    <row r="29" spans="1:15" ht="50.1" customHeight="1" thickBot="1" x14ac:dyDescent="0.3">
      <c r="B29" s="73"/>
      <c r="C29" s="73"/>
    </row>
    <row r="30" spans="1:15" x14ac:dyDescent="0.25">
      <c r="B30" s="51" t="s">
        <v>35</v>
      </c>
      <c r="C30" s="51"/>
    </row>
    <row r="31" spans="1:15" ht="15" customHeight="1" x14ac:dyDescent="0.25">
      <c r="M31" s="37"/>
      <c r="N31" s="38"/>
      <c r="O31" s="39"/>
    </row>
    <row r="32" spans="1:15" ht="15.75" customHeight="1" x14ac:dyDescent="0.25">
      <c r="M32" s="37"/>
      <c r="N32" s="38"/>
      <c r="O32" s="39"/>
    </row>
    <row r="33" spans="1:17" ht="15" customHeight="1" x14ac:dyDescent="0.25">
      <c r="A33" s="40" t="s">
        <v>36</v>
      </c>
      <c r="M33" s="37"/>
      <c r="N33" s="38"/>
      <c r="O33" s="39"/>
    </row>
    <row r="34" spans="1:17" x14ac:dyDescent="0.25">
      <c r="A34" s="50" t="s">
        <v>37</v>
      </c>
      <c r="B34" s="50"/>
      <c r="C34" s="50"/>
      <c r="D34" s="50"/>
      <c r="E34" s="50"/>
      <c r="F34" s="50"/>
      <c r="G34" s="50"/>
      <c r="H34" s="50"/>
      <c r="I34" s="50"/>
      <c r="J34" s="50"/>
      <c r="K34" s="50"/>
      <c r="L34" s="50"/>
      <c r="M34" s="50"/>
      <c r="N34" s="50"/>
      <c r="O34" s="50"/>
      <c r="P34" s="13"/>
      <c r="Q34" s="13"/>
    </row>
    <row r="35" spans="1:17" ht="15" customHeight="1" x14ac:dyDescent="0.25">
      <c r="A35" s="49" t="s">
        <v>38</v>
      </c>
      <c r="B35" s="49"/>
      <c r="C35" s="49"/>
      <c r="D35" s="49"/>
      <c r="E35" s="49"/>
      <c r="F35" s="49"/>
      <c r="G35" s="49"/>
      <c r="H35" s="49"/>
      <c r="I35" s="49"/>
      <c r="J35" s="49"/>
      <c r="K35" s="49"/>
      <c r="L35" s="49"/>
      <c r="M35" s="49"/>
      <c r="N35" s="49"/>
      <c r="O35" s="49"/>
      <c r="P35" s="41"/>
      <c r="Q35" s="41"/>
    </row>
    <row r="36" spans="1:17" x14ac:dyDescent="0.25">
      <c r="A36" s="48" t="s">
        <v>39</v>
      </c>
      <c r="B36" s="48"/>
      <c r="C36" s="48"/>
      <c r="D36" s="48"/>
      <c r="E36" s="48"/>
      <c r="F36" s="48"/>
      <c r="G36" s="48"/>
      <c r="H36" s="48"/>
      <c r="I36" s="48"/>
      <c r="J36" s="48"/>
      <c r="K36" s="48"/>
      <c r="L36" s="48"/>
      <c r="M36" s="48"/>
      <c r="N36" s="48"/>
      <c r="O36" s="48"/>
      <c r="P36" s="16"/>
      <c r="Q36" s="16"/>
    </row>
    <row r="37" spans="1:17" x14ac:dyDescent="0.25">
      <c r="A37" s="48" t="s">
        <v>40</v>
      </c>
      <c r="B37" s="48"/>
      <c r="C37" s="48"/>
      <c r="D37" s="48"/>
      <c r="E37" s="48"/>
      <c r="F37" s="48"/>
      <c r="G37" s="48"/>
      <c r="H37" s="48"/>
      <c r="I37" s="48"/>
      <c r="J37" s="48"/>
      <c r="K37" s="48"/>
      <c r="L37" s="48"/>
      <c r="M37" s="48"/>
      <c r="N37" s="48"/>
      <c r="O37" s="48"/>
      <c r="P37" s="16"/>
      <c r="Q37" s="16"/>
    </row>
    <row r="38" spans="1:17" x14ac:dyDescent="0.25">
      <c r="K38" s="13"/>
      <c r="L38" s="13"/>
      <c r="M38" s="13"/>
      <c r="N38" s="13"/>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sheetData>
  <sheetProtection algorithmName="SHA-512" hashValue="OIq+XO56DM5zRVi8kCn+V7egssgkdkos8AabtooIqsNT4deU/OxmGNaMGLTAdTyqwrsMPwVCfZFMeftP2lsqkg==" saltValue="bmk/PiU1fGlgf6uNU2wq3g==" spinCount="100000" sheet="1" objects="1" scenarios="1" formatCells="0" formatColumns="0" formatRows="0" insertColumns="0" insertRows="0" insertHyperlinks="0" deleteColumns="0" deleteRows="0"/>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431A719-18F1-4FE9-B6C2-4A9012EAD3D6}">
  <ds:schemaRefs>
    <ds:schemaRef ds:uri="http://purl.org/dc/elements/1.1/"/>
    <ds:schemaRef ds:uri="http://schemas.microsoft.com/office/2006/metadata/properties"/>
    <ds:schemaRef ds:uri="http://www.w3.org/XML/1998/namespace"/>
    <ds:schemaRef ds:uri="632c1e4e-69c6-4d1f-81a1-009441d464e5"/>
    <ds:schemaRef ds:uri="http://schemas.microsoft.com/office/infopath/2007/PartnerControls"/>
    <ds:schemaRef ds:uri="http://schemas.openxmlformats.org/package/2006/metadata/core-properties"/>
    <ds:schemaRef ds:uri="http://schemas.microsoft.com/office/2006/documentManagement/types"/>
    <ds:schemaRef ds:uri="39f7a895-868e-4739-ab10-589c64175fbd"/>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2024-05-15T22:09:07Z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