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INGENIERIA AMBIENTAL\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<sst xmlns="http://schemas.openxmlformats.org/spreadsheetml/2006/main" count="53" uniqueCount="47">
  <si>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</si>
  <si>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</si>
  <si>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</si>
  <si>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</si>
  <si>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</si>
  <si>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</si>
  <si>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</si>
  <si>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</si>
  <si>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</si>
  <si>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</si>
  <si>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</si>
  <si>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</si>
  <si>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</si>
  <si>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</si>
  <si>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</si>
  <si>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</si>
  <si>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</si>
  <si>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</si>
  <si>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</si>
  <si>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</si>
  <si>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</si>
  <si>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</si>
  <si>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</si>
  <si>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</si>
  <si>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</si>
  <si>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</si>
  <si>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</si>
  <si>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</si>
  <si>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</si>
  <si>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</si>
  <si>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</si>
  <si>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</si>
  <si>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</si>
  <si>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</si>
  <si>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</si>
  <si>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</si>
  <si>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</si>
  <si>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</si>
  <si>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</si>
  <si>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</si>
  <si>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</si>
  <si>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</si>
  <si>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</si>
  <si>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</si>
  <si>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</si>
  <si>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</si>
  <si>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vidriería para montajes experimentales en los Laboratorios de Biología y Química del programa de Ingeniería Ambiental U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</si>
</sst>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center" wrapText="1"/>
      <protection locked="0"/>
    </xf>
    <xf numFmtId="0" fontId="2" fillId="8" borderId="4" xfId="0" applyFont="1" applyFill="1" applyBorder="1" applyAlignment="1" applyProtection="1">
      <alignment horizontal="left" vertical="center"/>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I15" sqref="I15"/>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69" t="s">
        <v>0</v>
      </c>
      <c r="D2" s="69"/>
      <c r="E2" s="69"/>
      <c r="F2" s="69"/>
      <c r="G2" s="69"/>
      <c r="H2" s="69"/>
      <c r="I2" s="69"/>
      <c r="J2" s="69"/>
      <c r="K2" s="69"/>
      <c r="L2" s="69"/>
      <c r="M2" s="76" t="s">
        <v>1</v>
      </c>
      <c r="N2" s="76"/>
    </row>
    <row r="3" spans="2:16" ht="15.75" customHeight="1" x14ac:dyDescent="0.25">
      <c r="B3" s="68"/>
      <c r="C3" s="69" t="s">
        <v>2</v>
      </c>
      <c r="D3" s="69"/>
      <c r="E3" s="69"/>
      <c r="F3" s="69"/>
      <c r="G3" s="69"/>
      <c r="H3" s="69"/>
      <c r="I3" s="69"/>
      <c r="J3" s="69"/>
      <c r="K3" s="69"/>
      <c r="L3" s="69"/>
      <c r="M3" s="76" t="s">
        <v>44</v>
      </c>
      <c r="N3" s="76"/>
    </row>
    <row r="4" spans="2:16" ht="16.5" customHeight="1" x14ac:dyDescent="0.25">
      <c r="B4" s="68"/>
      <c r="C4" s="70" t="s">
        <v>3</v>
      </c>
      <c r="D4" s="71"/>
      <c r="E4" s="71"/>
      <c r="F4" s="71"/>
      <c r="G4" s="71"/>
      <c r="H4" s="71"/>
      <c r="I4" s="71"/>
      <c r="J4" s="71"/>
      <c r="K4" s="71"/>
      <c r="L4" s="72"/>
      <c r="M4" s="76" t="s">
        <v>45</v>
      </c>
      <c r="N4" s="76"/>
    </row>
    <row r="5" spans="2:16" x14ac:dyDescent="0.25">
      <c r="B5" s="68"/>
      <c r="C5" s="73"/>
      <c r="D5" s="74"/>
      <c r="E5" s="74"/>
      <c r="F5" s="74"/>
      <c r="G5" s="74"/>
      <c r="H5" s="74"/>
      <c r="I5" s="74"/>
      <c r="J5" s="74"/>
      <c r="K5" s="74"/>
      <c r="L5" s="75"/>
      <c r="M5" s="76" t="s">
        <v>4</v>
      </c>
      <c r="N5" s="76"/>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7">
        <v>16</v>
      </c>
      <c r="C7" s="77"/>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78" t="s">
        <v>46</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24"/>
    </row>
    <row r="14" spans="2:16" ht="41.25" customHeight="1" x14ac:dyDescent="0.25">
      <c r="C14" s="57" t="s">
        <v>6</v>
      </c>
      <c r="D14" s="57"/>
      <c r="E14" s="57"/>
      <c r="F14" s="57"/>
      <c r="G14" s="7">
        <f>+ROUND(G16*80%,0)</f>
        <v>24278001</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30347501</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7" t="s">
        <v>10</v>
      </c>
      <c r="C23" s="36" t="s">
        <v>11</v>
      </c>
      <c r="D23" s="37"/>
      <c r="E23" s="36" t="s">
        <v>12</v>
      </c>
      <c r="F23" s="37"/>
      <c r="G23" s="36" t="s">
        <v>13</v>
      </c>
      <c r="H23" s="37"/>
      <c r="I23" s="27"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43</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0" t="s">
        <v>26</v>
      </c>
      <c r="F77" s="31" t="s">
        <v>27</v>
      </c>
      <c r="G77" s="32" t="s">
        <v>28</v>
      </c>
      <c r="H77" s="31" t="s">
        <v>27</v>
      </c>
      <c r="I77" s="32" t="s">
        <v>28</v>
      </c>
      <c r="J77" s="31" t="s">
        <v>27</v>
      </c>
      <c r="K77" s="32" t="s">
        <v>28</v>
      </c>
      <c r="L77" s="31" t="s">
        <v>27</v>
      </c>
      <c r="M77" s="32" t="s">
        <v>28</v>
      </c>
      <c r="N77" s="67"/>
    </row>
    <row r="78" spans="1:14" s="17" customFormat="1" ht="59.25" customHeight="1" x14ac:dyDescent="0.25">
      <c r="A78" s="9"/>
      <c r="B78" s="49" t="str">
        <f>B10</f>
        <v>Contratar vidriería para montajes experimentales en los Laboratorios de Biología y Química del programa de Ingeniería Ambiental U Cundinamarca Seccional Girardot.</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32</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terms/"/>
    <ds:schemaRef ds:uri="http://purl.org/dc/dcmitype/"/>
    <ds:schemaRef ds:uri="http://schemas.microsoft.com/office/2006/metadata/properties"/>
    <ds:schemaRef ds:uri="632c1e4e-69c6-4d1f-81a1-009441d464e5"/>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2024-04-12T15:39:51Z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