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wriveram.UCUNDINAMARCA.000\COMPRAS 2024\INVITACIONES A COTIZAR INFERIOR A 100 SMLV  2024\SIMULACION LABORATORIO\PUBLICAR\"/>
    </mc:Choice>
  </mc:AlternateContent>
  <bookViews>
    <workbookView xWindow="0" yWindow="0" windowWidth="28800" windowHeight="12180" tabRatio="688"/>
  </bookViews>
  <sheets>
    <sheet name="Bienes y Servicios" sheetId="7" r:id="rId1"/>
    <sheet name="Cálculos" sheetId="2" state="hidden" r:id="rId2"/>
  </sheets>
  <definedNames>
    <definedName name="_xlnm.Print_Area" localSheetId="0">'Bienes y Servicios'!$A$1:$O$126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3" i="7" l="1"/>
  <c r="K33" i="7" s="1"/>
  <c r="J33" i="7"/>
  <c r="L33" i="7"/>
  <c r="M33" i="7" s="1"/>
  <c r="H34" i="7"/>
  <c r="J34" i="7"/>
  <c r="K34" i="7"/>
  <c r="L34" i="7"/>
  <c r="N34" i="7" s="1"/>
  <c r="M34" i="7"/>
  <c r="H35" i="7"/>
  <c r="J35" i="7"/>
  <c r="K35" i="7"/>
  <c r="L35" i="7"/>
  <c r="M35" i="7" s="1"/>
  <c r="H36" i="7"/>
  <c r="J36" i="7"/>
  <c r="K36" i="7"/>
  <c r="L36" i="7"/>
  <c r="M36" i="7" s="1"/>
  <c r="H37" i="7"/>
  <c r="J37" i="7"/>
  <c r="K37" i="7"/>
  <c r="L37" i="7"/>
  <c r="N37" i="7" s="1"/>
  <c r="M37" i="7"/>
  <c r="H38" i="7"/>
  <c r="K38" i="7" s="1"/>
  <c r="J38" i="7"/>
  <c r="L38" i="7"/>
  <c r="M38" i="7" s="1"/>
  <c r="N38" i="7"/>
  <c r="O38" i="7" s="1"/>
  <c r="H39" i="7"/>
  <c r="J39" i="7"/>
  <c r="K39" i="7"/>
  <c r="L39" i="7"/>
  <c r="M39" i="7"/>
  <c r="N39" i="7"/>
  <c r="H40" i="7"/>
  <c r="J40" i="7"/>
  <c r="K40" i="7" s="1"/>
  <c r="L40" i="7"/>
  <c r="M40" i="7" s="1"/>
  <c r="H41" i="7"/>
  <c r="J41" i="7"/>
  <c r="K41" i="7"/>
  <c r="L41" i="7"/>
  <c r="M41" i="7" s="1"/>
  <c r="H42" i="7"/>
  <c r="J42" i="7"/>
  <c r="K42" i="7" s="1"/>
  <c r="L42" i="7"/>
  <c r="N42" i="7" s="1"/>
  <c r="M42" i="7"/>
  <c r="H43" i="7"/>
  <c r="K43" i="7" s="1"/>
  <c r="J43" i="7"/>
  <c r="L43" i="7"/>
  <c r="M43" i="7"/>
  <c r="N43" i="7"/>
  <c r="O43" i="7"/>
  <c r="H44" i="7"/>
  <c r="J44" i="7"/>
  <c r="K44" i="7"/>
  <c r="L44" i="7"/>
  <c r="M44" i="7" s="1"/>
  <c r="H45" i="7"/>
  <c r="K45" i="7" s="1"/>
  <c r="J45" i="7"/>
  <c r="L45" i="7"/>
  <c r="M45" i="7"/>
  <c r="N45" i="7"/>
  <c r="O45" i="7"/>
  <c r="H46" i="7"/>
  <c r="J46" i="7"/>
  <c r="K46" i="7"/>
  <c r="L46" i="7"/>
  <c r="N46" i="7" s="1"/>
  <c r="H47" i="7"/>
  <c r="J47" i="7"/>
  <c r="K47" i="7"/>
  <c r="L47" i="7"/>
  <c r="M47" i="7"/>
  <c r="N47" i="7"/>
  <c r="O47" i="7"/>
  <c r="H48" i="7"/>
  <c r="J48" i="7"/>
  <c r="K48" i="7"/>
  <c r="L48" i="7"/>
  <c r="M48" i="7" s="1"/>
  <c r="H49" i="7"/>
  <c r="J49" i="7"/>
  <c r="K49" i="7"/>
  <c r="L49" i="7"/>
  <c r="M49" i="7"/>
  <c r="N49" i="7"/>
  <c r="O49" i="7"/>
  <c r="H50" i="7"/>
  <c r="K50" i="7" s="1"/>
  <c r="J50" i="7"/>
  <c r="L50" i="7"/>
  <c r="M50" i="7" s="1"/>
  <c r="N50" i="7"/>
  <c r="O50" i="7" s="1"/>
  <c r="H51" i="7"/>
  <c r="J51" i="7"/>
  <c r="K51" i="7"/>
  <c r="L51" i="7"/>
  <c r="M51" i="7"/>
  <c r="N51" i="7"/>
  <c r="H52" i="7"/>
  <c r="J52" i="7"/>
  <c r="K52" i="7" s="1"/>
  <c r="L52" i="7"/>
  <c r="M52" i="7" s="1"/>
  <c r="N52" i="7"/>
  <c r="H53" i="7"/>
  <c r="J53" i="7"/>
  <c r="K53" i="7"/>
  <c r="L53" i="7"/>
  <c r="M53" i="7" s="1"/>
  <c r="H54" i="7"/>
  <c r="J54" i="7"/>
  <c r="K54" i="7" s="1"/>
  <c r="L54" i="7"/>
  <c r="M54" i="7"/>
  <c r="N54" i="7"/>
  <c r="O54" i="7"/>
  <c r="H55" i="7"/>
  <c r="K55" i="7" s="1"/>
  <c r="J55" i="7"/>
  <c r="L55" i="7"/>
  <c r="N55" i="7" s="1"/>
  <c r="M55" i="7"/>
  <c r="H56" i="7"/>
  <c r="J56" i="7"/>
  <c r="K56" i="7"/>
  <c r="L56" i="7"/>
  <c r="M56" i="7"/>
  <c r="N56" i="7"/>
  <c r="O56" i="7"/>
  <c r="H57" i="7"/>
  <c r="K57" i="7" s="1"/>
  <c r="J57" i="7"/>
  <c r="L57" i="7"/>
  <c r="M57" i="7" s="1"/>
  <c r="H58" i="7"/>
  <c r="J58" i="7"/>
  <c r="K58" i="7"/>
  <c r="L58" i="7"/>
  <c r="N58" i="7" s="1"/>
  <c r="M58" i="7"/>
  <c r="H59" i="7"/>
  <c r="J59" i="7"/>
  <c r="K59" i="7"/>
  <c r="L59" i="7"/>
  <c r="M59" i="7" s="1"/>
  <c r="H60" i="7"/>
  <c r="J60" i="7"/>
  <c r="K60" i="7"/>
  <c r="L60" i="7"/>
  <c r="M60" i="7" s="1"/>
  <c r="H61" i="7"/>
  <c r="J61" i="7"/>
  <c r="K61" i="7"/>
  <c r="L61" i="7"/>
  <c r="N61" i="7" s="1"/>
  <c r="M61" i="7"/>
  <c r="H62" i="7"/>
  <c r="K62" i="7" s="1"/>
  <c r="J62" i="7"/>
  <c r="L62" i="7"/>
  <c r="M62" i="7" s="1"/>
  <c r="N62" i="7"/>
  <c r="O62" i="7" s="1"/>
  <c r="H63" i="7"/>
  <c r="J63" i="7"/>
  <c r="K63" i="7"/>
  <c r="L63" i="7"/>
  <c r="M63" i="7"/>
  <c r="N63" i="7"/>
  <c r="H64" i="7"/>
  <c r="J64" i="7"/>
  <c r="K64" i="7" s="1"/>
  <c r="L64" i="7"/>
  <c r="M64" i="7" s="1"/>
  <c r="H65" i="7"/>
  <c r="J65" i="7"/>
  <c r="K65" i="7"/>
  <c r="L65" i="7"/>
  <c r="M65" i="7" s="1"/>
  <c r="H66" i="7"/>
  <c r="J66" i="7"/>
  <c r="K66" i="7" s="1"/>
  <c r="L66" i="7"/>
  <c r="N66" i="7" s="1"/>
  <c r="M66" i="7"/>
  <c r="H67" i="7"/>
  <c r="K67" i="7" s="1"/>
  <c r="J67" i="7"/>
  <c r="L67" i="7"/>
  <c r="M67" i="7"/>
  <c r="N67" i="7"/>
  <c r="O67" i="7"/>
  <c r="H68" i="7"/>
  <c r="J68" i="7"/>
  <c r="K68" i="7"/>
  <c r="L68" i="7"/>
  <c r="M68" i="7" s="1"/>
  <c r="H69" i="7"/>
  <c r="K69" i="7" s="1"/>
  <c r="J69" i="7"/>
  <c r="L69" i="7"/>
  <c r="M69" i="7"/>
  <c r="N69" i="7"/>
  <c r="O69" i="7"/>
  <c r="H70" i="7"/>
  <c r="J70" i="7"/>
  <c r="K70" i="7"/>
  <c r="L70" i="7"/>
  <c r="N70" i="7" s="1"/>
  <c r="H71" i="7"/>
  <c r="J71" i="7"/>
  <c r="K71" i="7"/>
  <c r="L71" i="7"/>
  <c r="M71" i="7"/>
  <c r="N71" i="7"/>
  <c r="O71" i="7"/>
  <c r="H72" i="7"/>
  <c r="J72" i="7"/>
  <c r="K72" i="7"/>
  <c r="L72" i="7"/>
  <c r="M72" i="7" s="1"/>
  <c r="H73" i="7"/>
  <c r="J73" i="7"/>
  <c r="K73" i="7"/>
  <c r="L73" i="7"/>
  <c r="M73" i="7"/>
  <c r="N73" i="7"/>
  <c r="O73" i="7"/>
  <c r="H74" i="7"/>
  <c r="K74" i="7" s="1"/>
  <c r="J74" i="7"/>
  <c r="L74" i="7"/>
  <c r="M74" i="7" s="1"/>
  <c r="N74" i="7"/>
  <c r="O74" i="7" s="1"/>
  <c r="H75" i="7"/>
  <c r="J75" i="7"/>
  <c r="K75" i="7"/>
  <c r="L75" i="7"/>
  <c r="M75" i="7"/>
  <c r="N75" i="7"/>
  <c r="H76" i="7"/>
  <c r="J76" i="7"/>
  <c r="K76" i="7" s="1"/>
  <c r="L76" i="7"/>
  <c r="M76" i="7" s="1"/>
  <c r="N76" i="7"/>
  <c r="H77" i="7"/>
  <c r="J77" i="7"/>
  <c r="K77" i="7"/>
  <c r="L77" i="7"/>
  <c r="M77" i="7" s="1"/>
  <c r="H78" i="7"/>
  <c r="J78" i="7"/>
  <c r="K78" i="7" s="1"/>
  <c r="L78" i="7"/>
  <c r="M78" i="7"/>
  <c r="N78" i="7"/>
  <c r="O78" i="7"/>
  <c r="H79" i="7"/>
  <c r="K79" i="7" s="1"/>
  <c r="J79" i="7"/>
  <c r="L79" i="7"/>
  <c r="N79" i="7" s="1"/>
  <c r="M79" i="7"/>
  <c r="O63" i="7" l="1"/>
  <c r="O76" i="7"/>
  <c r="O75" i="7"/>
  <c r="N64" i="7"/>
  <c r="O51" i="7"/>
  <c r="N40" i="7"/>
  <c r="O40" i="7" s="1"/>
  <c r="O39" i="7"/>
  <c r="O52" i="7"/>
  <c r="O68" i="7"/>
  <c r="O64" i="7"/>
  <c r="O59" i="7"/>
  <c r="O57" i="7"/>
  <c r="O79" i="7"/>
  <c r="M70" i="7"/>
  <c r="O70" i="7" s="1"/>
  <c r="N68" i="7"/>
  <c r="O66" i="7"/>
  <c r="O61" i="7"/>
  <c r="N59" i="7"/>
  <c r="N57" i="7"/>
  <c r="O55" i="7"/>
  <c r="M46" i="7"/>
  <c r="N44" i="7"/>
  <c r="O44" i="7" s="1"/>
  <c r="O42" i="7"/>
  <c r="O37" i="7"/>
  <c r="N35" i="7"/>
  <c r="O35" i="7" s="1"/>
  <c r="N33" i="7"/>
  <c r="O33" i="7" s="1"/>
  <c r="O77" i="7"/>
  <c r="N72" i="7"/>
  <c r="O72" i="7" s="1"/>
  <c r="O65" i="7"/>
  <c r="N60" i="7"/>
  <c r="O60" i="7" s="1"/>
  <c r="O53" i="7"/>
  <c r="N48" i="7"/>
  <c r="O48" i="7" s="1"/>
  <c r="N36" i="7"/>
  <c r="O36" i="7" s="1"/>
  <c r="N77" i="7"/>
  <c r="N65" i="7"/>
  <c r="O58" i="7"/>
  <c r="N53" i="7"/>
  <c r="O46" i="7"/>
  <c r="N41" i="7"/>
  <c r="O41" i="7" s="1"/>
  <c r="O34" i="7"/>
  <c r="H14" i="7"/>
  <c r="O116" i="7" l="1"/>
  <c r="O115" i="7"/>
  <c r="H16" i="7"/>
  <c r="J16" i="7"/>
  <c r="L16" i="7"/>
  <c r="M16" i="7" s="1"/>
  <c r="H17" i="7"/>
  <c r="J17" i="7"/>
  <c r="L17" i="7"/>
  <c r="M17" i="7" s="1"/>
  <c r="H18" i="7"/>
  <c r="J18" i="7"/>
  <c r="L18" i="7"/>
  <c r="M18" i="7" s="1"/>
  <c r="H19" i="7"/>
  <c r="J19" i="7"/>
  <c r="L19" i="7"/>
  <c r="M19" i="7" s="1"/>
  <c r="H20" i="7"/>
  <c r="J20" i="7"/>
  <c r="L20" i="7"/>
  <c r="M20" i="7" s="1"/>
  <c r="H21" i="7"/>
  <c r="J21" i="7"/>
  <c r="L21" i="7"/>
  <c r="N21" i="7" s="1"/>
  <c r="H22" i="7"/>
  <c r="J22" i="7"/>
  <c r="L22" i="7"/>
  <c r="N22" i="7" s="1"/>
  <c r="H23" i="7"/>
  <c r="J23" i="7"/>
  <c r="L23" i="7"/>
  <c r="N23" i="7" s="1"/>
  <c r="H24" i="7"/>
  <c r="J24" i="7"/>
  <c r="L24" i="7"/>
  <c r="M24" i="7" s="1"/>
  <c r="H25" i="7"/>
  <c r="J25" i="7"/>
  <c r="L25" i="7"/>
  <c r="M25" i="7" s="1"/>
  <c r="H26" i="7"/>
  <c r="J26" i="7"/>
  <c r="L26" i="7"/>
  <c r="M26" i="7" s="1"/>
  <c r="H27" i="7"/>
  <c r="J27" i="7"/>
  <c r="L27" i="7"/>
  <c r="M27" i="7" s="1"/>
  <c r="H28" i="7"/>
  <c r="J28" i="7"/>
  <c r="L28" i="7"/>
  <c r="M28" i="7" s="1"/>
  <c r="H29" i="7"/>
  <c r="J29" i="7"/>
  <c r="L29" i="7"/>
  <c r="N29" i="7" s="1"/>
  <c r="H30" i="7"/>
  <c r="J30" i="7"/>
  <c r="L30" i="7"/>
  <c r="M30" i="7" s="1"/>
  <c r="H31" i="7"/>
  <c r="J31" i="7"/>
  <c r="L31" i="7"/>
  <c r="M31" i="7" s="1"/>
  <c r="H32" i="7"/>
  <c r="J32" i="7"/>
  <c r="L32" i="7"/>
  <c r="M32" i="7" s="1"/>
  <c r="H80" i="7"/>
  <c r="J80" i="7"/>
  <c r="L80" i="7"/>
  <c r="N80" i="7" s="1"/>
  <c r="H81" i="7"/>
  <c r="J81" i="7"/>
  <c r="L81" i="7"/>
  <c r="N81" i="7" s="1"/>
  <c r="H82" i="7"/>
  <c r="J82" i="7"/>
  <c r="L82" i="7"/>
  <c r="N82" i="7" s="1"/>
  <c r="H83" i="7"/>
  <c r="J83" i="7"/>
  <c r="L83" i="7"/>
  <c r="M83" i="7" s="1"/>
  <c r="H84" i="7"/>
  <c r="J84" i="7"/>
  <c r="L84" i="7"/>
  <c r="N84" i="7" s="1"/>
  <c r="H85" i="7"/>
  <c r="J85" i="7"/>
  <c r="L85" i="7"/>
  <c r="M85" i="7" s="1"/>
  <c r="H86" i="7"/>
  <c r="J86" i="7"/>
  <c r="L86" i="7"/>
  <c r="M86" i="7" s="1"/>
  <c r="H87" i="7"/>
  <c r="J87" i="7"/>
  <c r="L87" i="7"/>
  <c r="M87" i="7" s="1"/>
  <c r="H88" i="7"/>
  <c r="J88" i="7"/>
  <c r="L88" i="7"/>
  <c r="N88" i="7" s="1"/>
  <c r="H89" i="7"/>
  <c r="J89" i="7"/>
  <c r="L89" i="7"/>
  <c r="M89" i="7" s="1"/>
  <c r="H90" i="7"/>
  <c r="J90" i="7"/>
  <c r="L90" i="7"/>
  <c r="M90" i="7" s="1"/>
  <c r="H91" i="7"/>
  <c r="J91" i="7"/>
  <c r="L91" i="7"/>
  <c r="M91" i="7" s="1"/>
  <c r="H92" i="7"/>
  <c r="J92" i="7"/>
  <c r="L92" i="7"/>
  <c r="N92" i="7" s="1"/>
  <c r="H93" i="7"/>
  <c r="J93" i="7"/>
  <c r="L93" i="7"/>
  <c r="M93" i="7" s="1"/>
  <c r="H94" i="7"/>
  <c r="J94" i="7"/>
  <c r="L94" i="7"/>
  <c r="N94" i="7" s="1"/>
  <c r="H95" i="7"/>
  <c r="J95" i="7"/>
  <c r="L95" i="7"/>
  <c r="M95" i="7" s="1"/>
  <c r="H96" i="7"/>
  <c r="J96" i="7"/>
  <c r="L96" i="7"/>
  <c r="M96" i="7" s="1"/>
  <c r="H97" i="7"/>
  <c r="J97" i="7"/>
  <c r="L97" i="7"/>
  <c r="M97" i="7" s="1"/>
  <c r="H98" i="7"/>
  <c r="J98" i="7"/>
  <c r="L98" i="7"/>
  <c r="M98" i="7" s="1"/>
  <c r="H99" i="7"/>
  <c r="J99" i="7"/>
  <c r="L99" i="7"/>
  <c r="M99" i="7" s="1"/>
  <c r="H100" i="7"/>
  <c r="J100" i="7"/>
  <c r="L100" i="7"/>
  <c r="N100" i="7" s="1"/>
  <c r="H101" i="7"/>
  <c r="J101" i="7"/>
  <c r="L101" i="7"/>
  <c r="M101" i="7" s="1"/>
  <c r="H102" i="7"/>
  <c r="J102" i="7"/>
  <c r="L102" i="7"/>
  <c r="M102" i="7" s="1"/>
  <c r="H15" i="7"/>
  <c r="J15" i="7"/>
  <c r="L15" i="7"/>
  <c r="M15" i="7" s="1"/>
  <c r="H103" i="7"/>
  <c r="J103" i="7"/>
  <c r="L103" i="7"/>
  <c r="N103" i="7" s="1"/>
  <c r="H104" i="7"/>
  <c r="J104" i="7"/>
  <c r="L104" i="7"/>
  <c r="M104" i="7" s="1"/>
  <c r="H105" i="7"/>
  <c r="J105" i="7"/>
  <c r="L105" i="7"/>
  <c r="N105" i="7" s="1"/>
  <c r="H106" i="7"/>
  <c r="J106" i="7"/>
  <c r="L106" i="7"/>
  <c r="N106" i="7" s="1"/>
  <c r="H107" i="7"/>
  <c r="J107" i="7"/>
  <c r="L107" i="7"/>
  <c r="M107" i="7" s="1"/>
  <c r="H108" i="7"/>
  <c r="J108" i="7"/>
  <c r="L108" i="7"/>
  <c r="N108" i="7" s="1"/>
  <c r="O113" i="7"/>
  <c r="O112" i="7"/>
  <c r="L110" i="7"/>
  <c r="N110" i="7" s="1"/>
  <c r="J110" i="7"/>
  <c r="H110" i="7"/>
  <c r="L109" i="7"/>
  <c r="M109" i="7" s="1"/>
  <c r="J109" i="7"/>
  <c r="H109" i="7"/>
  <c r="L14" i="7"/>
  <c r="M14" i="7" s="1"/>
  <c r="J14" i="7"/>
  <c r="M21" i="7" l="1"/>
  <c r="M22" i="7"/>
  <c r="O22" i="7" s="1"/>
  <c r="K30" i="7"/>
  <c r="K21" i="7"/>
  <c r="K108" i="7"/>
  <c r="K94" i="7"/>
  <c r="K83" i="7"/>
  <c r="K97" i="7"/>
  <c r="K19" i="7"/>
  <c r="K102" i="7"/>
  <c r="M92" i="7"/>
  <c r="O92" i="7" s="1"/>
  <c r="N18" i="7"/>
  <c r="O18" i="7" s="1"/>
  <c r="K100" i="7"/>
  <c r="K96" i="7"/>
  <c r="K92" i="7"/>
  <c r="K84" i="7"/>
  <c r="K24" i="7"/>
  <c r="K27" i="7"/>
  <c r="K82" i="7"/>
  <c r="M100" i="7"/>
  <c r="O100" i="7" s="1"/>
  <c r="N97" i="7"/>
  <c r="O97" i="7" s="1"/>
  <c r="K95" i="7"/>
  <c r="M84" i="7"/>
  <c r="O84" i="7" s="1"/>
  <c r="M81" i="7"/>
  <c r="O81" i="7" s="1"/>
  <c r="K31" i="7"/>
  <c r="N27" i="7"/>
  <c r="O27" i="7" s="1"/>
  <c r="N17" i="7"/>
  <c r="O17" i="7" s="1"/>
  <c r="K25" i="7"/>
  <c r="N99" i="7"/>
  <c r="O99" i="7" s="1"/>
  <c r="N96" i="7"/>
  <c r="O96" i="7" s="1"/>
  <c r="M29" i="7"/>
  <c r="O29" i="7" s="1"/>
  <c r="N26" i="7"/>
  <c r="O26" i="7" s="1"/>
  <c r="K20" i="7"/>
  <c r="N104" i="7"/>
  <c r="O104" i="7" s="1"/>
  <c r="N93" i="7"/>
  <c r="O93" i="7" s="1"/>
  <c r="N86" i="7"/>
  <c r="O86" i="7" s="1"/>
  <c r="K23" i="7"/>
  <c r="K99" i="7"/>
  <c r="K90" i="7"/>
  <c r="K29" i="7"/>
  <c r="K26" i="7"/>
  <c r="N98" i="7"/>
  <c r="O98" i="7" s="1"/>
  <c r="M82" i="7"/>
  <c r="O82" i="7" s="1"/>
  <c r="N28" i="7"/>
  <c r="O28" i="7" s="1"/>
  <c r="K88" i="7"/>
  <c r="K85" i="7"/>
  <c r="K80" i="7"/>
  <c r="O21" i="7"/>
  <c r="K91" i="7"/>
  <c r="N87" i="7"/>
  <c r="O87" i="7" s="1"/>
  <c r="M23" i="7"/>
  <c r="O23" i="7" s="1"/>
  <c r="K18" i="7"/>
  <c r="K32" i="7"/>
  <c r="N25" i="7"/>
  <c r="O25" i="7" s="1"/>
  <c r="K87" i="7"/>
  <c r="K101" i="7"/>
  <c r="K98" i="7"/>
  <c r="K93" i="7"/>
  <c r="K28" i="7"/>
  <c r="K17" i="7"/>
  <c r="K15" i="7"/>
  <c r="K86" i="7"/>
  <c r="K81" i="7"/>
  <c r="K89" i="7"/>
  <c r="M94" i="7"/>
  <c r="O94" i="7" s="1"/>
  <c r="M88" i="7"/>
  <c r="O88" i="7" s="1"/>
  <c r="N85" i="7"/>
  <c r="O85" i="7" s="1"/>
  <c r="M80" i="7"/>
  <c r="O80" i="7" s="1"/>
  <c r="K22" i="7"/>
  <c r="K16" i="7"/>
  <c r="N91" i="7"/>
  <c r="O91" i="7" s="1"/>
  <c r="N32" i="7"/>
  <c r="O32" i="7" s="1"/>
  <c r="N20" i="7"/>
  <c r="O20" i="7" s="1"/>
  <c r="N101" i="7"/>
  <c r="O101" i="7" s="1"/>
  <c r="N89" i="7"/>
  <c r="O89" i="7" s="1"/>
  <c r="N30" i="7"/>
  <c r="O30" i="7" s="1"/>
  <c r="N16" i="7"/>
  <c r="O16" i="7" s="1"/>
  <c r="N102" i="7"/>
  <c r="O102" i="7" s="1"/>
  <c r="N90" i="7"/>
  <c r="O90" i="7" s="1"/>
  <c r="N31" i="7"/>
  <c r="O31" i="7" s="1"/>
  <c r="N19" i="7"/>
  <c r="O19" i="7" s="1"/>
  <c r="N95" i="7"/>
  <c r="O95" i="7" s="1"/>
  <c r="N83" i="7"/>
  <c r="O83" i="7" s="1"/>
  <c r="N24" i="7"/>
  <c r="O24" i="7" s="1"/>
  <c r="M106" i="7"/>
  <c r="O106" i="7" s="1"/>
  <c r="M103" i="7"/>
  <c r="O103" i="7" s="1"/>
  <c r="K103" i="7"/>
  <c r="M105" i="7"/>
  <c r="O105" i="7" s="1"/>
  <c r="K106" i="7"/>
  <c r="K105" i="7"/>
  <c r="K107" i="7"/>
  <c r="K104" i="7"/>
  <c r="M108" i="7"/>
  <c r="O108" i="7" s="1"/>
  <c r="N15" i="7"/>
  <c r="O15" i="7" s="1"/>
  <c r="N107" i="7"/>
  <c r="O107" i="7" s="1"/>
  <c r="K110" i="7"/>
  <c r="O111" i="7"/>
  <c r="O114" i="7" s="1"/>
  <c r="K14" i="7"/>
  <c r="K109" i="7"/>
  <c r="O117" i="7"/>
  <c r="O118" i="7"/>
  <c r="O119" i="7" s="1"/>
  <c r="N14" i="7"/>
  <c r="O14" i="7" s="1"/>
  <c r="M110" i="7"/>
  <c r="O110" i="7" s="1"/>
  <c r="N109" i="7"/>
  <c r="O109" i="7" s="1"/>
  <c r="O120" i="7" l="1"/>
</calcChain>
</file>

<file path=xl/sharedStrings.xml><?xml version="1.0" encoding="utf-8"?>
<sst xmlns="http://schemas.openxmlformats.org/spreadsheetml/2006/main" count="246" uniqueCount="151">
  <si>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</si>
  <si>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</si>
  <si>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</si>
  <si>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</si>
  <si>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</si>
  <si>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</si>
  <si>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</si>
  <si>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</si>
  <si>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</si>
  <si>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</si>
  <si>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</si>
  <si>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</si>
  <si>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</si>
  <si>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</si>
  <si>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</si>
  <si>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</si>
  <si>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</si>
  <si>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</si>
  <si>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</si>
  <si>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</si>
  <si>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</si>
  <si>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</si>
  <si>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</si>
  <si>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</si>
  <si>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</si>
  <si>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</si>
  <si>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</si>
  <si>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</si>
  <si>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</si>
  <si>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</si>
  <si>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</si>
  <si>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</si>
  <si>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</si>
  <si>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</si>
  <si>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</si>
  <si>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</si>
  <si>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</si>
  <si>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</si>
  <si>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</si>
  <si>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</si>
  <si>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</si>
  <si>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</si>
  <si>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</si>
  <si>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</si>
  <si>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</si>
  <si>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</si>
  <si>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</si>
  <si>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</si>
  <si>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</si>
  <si>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</si>
  <si>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ESPARADRAPO DE TELA TIPO HOSPITALARIO, EN TELA DE ALGODON CON SOPORTE EN LATEX, OXIDO DE ZINC Y LANOLINA NO HIPOALERGICO, PRESENTACION TUBO POR 5 ROLLOS, SURTIDO ASI: 1 ROLLO DE 1", 2 ROLLOS DE 2", 1 ROLLO DE 3", Y 1 ROLLO DE 4"</t>
  </si>
  <si>
    <t>BOLSA MAS BARRERA COLOSTOMIA NUMERO 45, BOLSA RECOLECTORA DE DEPOSICION</t>
  </si>
  <si>
    <t>BOLSA MAS BARRERA COLOSTOMIA NUMERO 57, BOLSA RECOLECTORA DE DEPOSICION</t>
  </si>
  <si>
    <t>BOLSA MAS BARRERA COLOSTOMIA NUMERO 70, BOLSA RECOLECTORA DE DEPOSICION</t>
  </si>
  <si>
    <t>CATETER YELCO NUMERO 22, CATETER INTRAVENOSO, ESTERIL, DISPOSITIVO PARA CANALIZACION DE VENAS, CON SISTEMA DE BIOSEGURIDAD PASIVO, DOBLE ACCESO EN Y QUE PERMITE LA ADMINISTRACION DE DOS FLUIDOS EN FORMA SIMULTANEA Y/O INTERMITENTE, CAJA POR 50 UNIDADES</t>
  </si>
  <si>
    <t>CATETER YELCO NUMERO 24, CATETER INTRAVENOSO, ESTERIL, DISPOSITIVO PARA CANALIZACION DE VENAS, CON SISTEMA DE BIOSEGURIDAD PASIVO, DOBLE ACCESO EN Y QUE PERMITE LA ADMINISTRACION DE DOS FLUIDOS EN FORMA SIMULTANEA Y/O INTERMITENTE, CAJA POR 50 UNIDADES</t>
  </si>
  <si>
    <t>CATETER YELCO NUMERO 20, CATETER INTRAVENOSO, ESTERIL, DISPOSITIVO PARA CANALIZACION DE VENAS, CON SISTEMA DE BIOSEGURIDAD PASIVO, DOBLE ACCESO EN Y QUE PERMITE LA ADMINISTRACION DE DOS FLUIDOS EN FORMA SIMULTANEA Y/O INTERMITENTE, CAJA POR 50 UNIDADES</t>
  </si>
  <si>
    <t>EQUIPO DE MACROGOTEO DE VENOCLISIS(ADULTO), SIN AGUJA. DISPOSITIVO ADMINISTRACION DE LIQUIDOS ENDOVENOSOS</t>
  </si>
  <si>
    <t>EQUIPO DE MICROGOTEO DE VENOCLISIS(PEDIATRICO), SIN AGUJA. DISPOSITIVO ADMINISTRACION DE LIQUIDOS ENDOVENOSOS</t>
  </si>
  <si>
    <t>BURETROL, EQUIPO BURETA DE 150ML DE ACETATO DE CELULOSA PARA CONEXION EN LINEA, CON FILTRO PARA ENTRADA DE AIRE. ESTERILIZADO CON OXIDO DE ETILENO, CON SUPERFICIE INTERNAS ESTERILES Y NO PIROGENICAS. MATERIAL PLASTICO GRADO</t>
  </si>
  <si>
    <t>SPRAY FIJADOR PARA CITOLOGIA CITOSPRAY</t>
  </si>
  <si>
    <t>JERINGA DESECHABLE DE 5CC, CAJA POR 100 UNIDADES CON AGUJA DESMONTABLE</t>
  </si>
  <si>
    <t>JERINGA DESECHABLE DE 10CC, CAJA  POR 100 UNIDADES, CON AGUJA DESMONTABLE</t>
  </si>
  <si>
    <t>SUTURA QUIRURGICA SEDA NEGRA, CON AGUJA DOS CERO, 2/0 POR CAJA DE 12 UNIDADES</t>
  </si>
  <si>
    <t>SOLUCION SALINA AL 0.9% CON ELECTROLITOS PARA ADMINISTRACION, DILCUCIONES Y LIMPIEZA ASEPTICA, PRESENTACION EN BOLSA DE 500CC</t>
  </si>
  <si>
    <t>SOLUCION  LACTATO DE RINGER ,CON ELECTROLITOS PARA ADMINISTRACION, INTRAVENOSA, DILUCIONES Y LIMPIEZA ASEPTICA, PRESENTACION EN BOLSA DE 500CC</t>
  </si>
  <si>
    <t>AGUA DESTILADA ESTERIL, BOLSA DE 500 ML</t>
  </si>
  <si>
    <t>JABON QUIRURGICO, SOLUCION ANTISEPTICA A BASE DE CLOREXIDINA 4% Y CETRIMINA AL 0.05% CADA 100 ML CONTIENE: CLORHEXIDINA DIGLUCONATO 4GR, CETRIMINA 1G, EXCIPIENTES (ISOPROPANOL 0.5 VISCOSANES, HUMECTANTES, EMOLIENTES, DETERGENTES) CSP 100 ML. PRESENTACION GALON POR 3.750CC</t>
  </si>
  <si>
    <t>CLAMP UMBILICAL PINZA CORDON UMBILICAL, PRODUCTO ESTERIL, CAJA DE 100 UNIDADES</t>
  </si>
  <si>
    <t>BATA QUIRURGICA MANAGA LARGA, DESECHABLE, ANTIFLUIDOS, COLOR AZUL, TELA QUIRURGICA, TIENE SUJETADORES EXTERNOS ELABORADOS EN LA MISMA TELA Y PUÑO EN RESORTE AJUSTADO. LARGO 95CM, ANCHO 65CM APROXIMADO. ELEMENTO DE BARRERA PARA APLICAR MEDIDAS DE BIOSEGURIDAD</t>
  </si>
  <si>
    <t>GUANTES ESTERILES PARA CIRUGIA, ESTERILIZADO POR RAYOS GAMA, ELABORADO EN LATEX NATURAL, ENTALCADO, DEDOS RECTOS Y MANGA CON ORILLO. POSEEN SUPERFICIE MICRORUGOSA. BARRERA FISICA LIBRE DE PIROGENOS PARA MEDIDAS DE BIOSEGURIDAD. TALLA 6.5 PRESENTACION CAJA DISPENSADORA POR 50 PARES</t>
  </si>
  <si>
    <t>GUANTES ESTERILES PARA CIRUGIA, ESTERILIZADO POR RAYOS GAMA, ELABORADO EN LATEX NATURAL, ENTALCADO, DEDOS RECTOS Y MANGA CON ORILLO. POSEEN SUPERFICIE MICRORUGOSA. BARRERA FISICA LIBRE DE PIROGENOS PARA MEDIDAS DE BIOSEGURIDAD. TALLA 7.5 PRESENTACION CAJA DISPENSADORA POR 50 PARES</t>
  </si>
  <si>
    <t>GUANTES DE LATEX PARA EXAMEN, TALLA S, POLVOREADO, LIBRE DE POLVO, NO ESTERIL, CLASE DE RIESGO: CLASE I, ELABORADO EN LATEX DE CAUCHO NATURAL GRADO ALTO DE COLOR NATURAL, AMBIDIESTRO, LISOS, PUÑO REFRORZADO, BIODEGRADABLES, DESECHABLES, DEDOS NIVELADOS POLVOREADOS CON USP SILICATO DE MAGNESIO Y NO POLVOREADO. TALLA S, MEDIDAS: LARGO 240MM, ANCHO DE LA PALMA 104MM, 7 GRAMOS POR UNIDAD. CAJA PLEGADIZA POR 100 UNIDADES(50 PARES)</t>
  </si>
  <si>
    <t>GUANTES DE LATEX PARA EXAMEN, TALLA M, POLVOREADO, LIBRE DE POLVO, NO ESTERIL, CLASE DE RIESGO: CLASE I, ELABORADO EN LATEX DE CAUCHO NATURAL GRADO ALTO DE COLOR NATURAL, AMBIDIESTRO, LISOS, PUÑO REFRORZADO, BIODEGRADABLES, DESECHABLES, DEDOS NIVELADOS POLVOREADOS CON USP SILICATO DE MAGNESIO Y NO POLVOREADO. TALLA M, MEDIDAS: LARGO 240MM, ANCHO DE LA PALMA 104MM, 7 GRAMOS POR UNI...</t>
  </si>
  <si>
    <t>GUANTES DE LATEX PARA EXAMEN, TALLA L, POLVOREADO, LIBRE DE POLVO, NO ESTERIL, CLASE DE RIESGO: CLASE I, ELABORADO EN LATEX DE CAUCHO NATURAL GRADO ALTO DE COLOR NATURAL, AMBIDIESTRO, LISOS, PUÑO REFRORZADO, BIODEGRADABLES, DESECHABLES, DEDOS NIVELADOS POLVOREADOS CON USP SILICATO DE MAGNESIO Y NO POLVOREADO. TALLA L, MEDIDAS: LARGO 240MM, ANCHO DE LA PALMA 104MM, 7 GRAMOS POR UNI...</t>
  </si>
  <si>
    <t>GORRO DESECHABLE TIPO ORUGA DE COLOR AZUL DE 18 GRAMOS, FABRICADO EN POLIPROPILENO NO TEJIDO, CON DISEÑO DE 18" DE DIAMETRO, CON ELASTICO DE SUJECCION. PRESENTACION PAQUETE POR 100 UNIDADES</t>
  </si>
  <si>
    <t>JERINGAS DESECHABLES DE 20CC CAJA POR 100 UNIDADES CON AGUJA DESMONTABLE</t>
  </si>
  <si>
    <t>TAPABOCAS DESECHABLES, TELA QUIRURGICA ANTIFLUIDO 3 CAPAS CON FILTRO DE ALTA DENSIDAD, CON BARRA DE AJUSTE NASASL</t>
  </si>
  <si>
    <t>TOALLA DESECHABLE DE PAPEL COLOR BLANCO PARA MANOS ,HOJA TRIPLE CAJA PO 24 PAQUETES DE 150 HOJAS</t>
  </si>
  <si>
    <t>ESPARADRAPO DE MICROPORE DE COLOR, CINTA ADHESIVA PARA FIJAR VENDAJES Y DSIPOSITIVOS DE DIFERENTES PROCEDIMIENTOS, ROLLO DE 2" X 10 TARDAS CAJA POR 6 UNIDADES</t>
  </si>
  <si>
    <t>OPSITE IV 3000 PORTED 6CMX8CM. CAJA POR 100 UNIDADES</t>
  </si>
  <si>
    <t>GASA HOSPITALARIA TEJIDA, INSUMO PARA RECORTAR Y ELABORAR REQUERIDO PARA ASEPSIA DE PIEL, LIMPIEZA DE HERIDAS Y OTROS.PRESENTACION EN ROLLO POR 100 YARDAS DE 36"</t>
  </si>
  <si>
    <t>TUBO OROTRAQUEAL CALIBRE NUMERO 7.5. SONDA ENDOTRAQUEAL CON GLOBO</t>
  </si>
  <si>
    <t>CANULA NEONATAL DISPOSITIVO PARA LA ADMINISTRACION DE OXIGENO DE BAJO FLUJO</t>
  </si>
  <si>
    <t>TUBO OROTRAQUEAL CALIBRE NUMERO 6.5. SONDA ENDOTRAQUEAL  CON GLOBO</t>
  </si>
  <si>
    <t>ATOMIZADORES DE 500CC SPRAY DE GATILLO</t>
  </si>
  <si>
    <t>COMPRESA GASA, PRECORTADA 45X45 DE DOS CAPAS PARA ELABORAR PAQUETE QUIRURGICO, ASEO DE PACIENTES, ASEPSIA DE PIEL Y OTROS. PAQUETE POR 6 UNIDADES</t>
  </si>
  <si>
    <t>ENVASE PLASTICO DE POLIETILENO 500CC PARA JABON LIQUIDO, CON TAPA DOSIFICADORA, PRESENTACION POR UNIDAD</t>
  </si>
  <si>
    <t>CAGUT CROMADO, SUTURA QUIRURGICA ABSORBIBLE MONOFILAMENTO, ESTERIL COMPUESTO DE POLIMERO ALIFATICOS DE CADENA LARGA. PARA APROXIMACION Y/O LIGADURAS DE TEJIDOS, CIERRE DE PIEL NUEMRO 4-0. CAJA POR 12 UNIDADES</t>
  </si>
  <si>
    <t>GUARDIAN, RECOLECTOR DE AGUJAS, FABRICADO EN POLIPROPILENO RIGIDO DE ALTA DENSIDAD, TAPA CON SISTEMA DE EMBUDO EN UNA OLA VIA CON PESTAÑAS UNIDIRECCIONALES Y CON CIERRE DE SEGURIDAD. TARRO CILINDRICO, PUERTO PARA REMOVER LAS AGUJAS. CAPACIDAD DE 1.5 LITRO</t>
  </si>
  <si>
    <t>ROXICAINA EPINEFRINA AL 1% CON EPINEFRINA</t>
  </si>
  <si>
    <t>GUANTES DE NITRILO COLOR AZUL TALLA M CAJA POR 100 UNIDADES</t>
  </si>
  <si>
    <t>ROXICAINA JALEA 30ML LIDOCAINA</t>
  </si>
  <si>
    <t>HEMOVAC, SISTEMA CERRADO DE DRENAJE DE HERIDAS HEMOVAC. SE USA PARA ELIMINAR LOS LIQUIDOS QUE SE ACUMULAN  EN EL AREA DEL CUERPO  DESPUES DE HABER  TENIDO UNA CIRUGIA. EL DRENAJE HEMOVAC ES UN DISPOSITIVO CIRCULAR QUE SE CONECTA A UNA SONDA Y SE COMPRIME HASTA QUEDAR PLANO. DRENAJE DE SILICONA ALTAMENTE BIOCOMPATIBLE, LO QUE PROPORCIONA UN MAYOR FLUJO REDUCIENDO LOS PROCESOS NATURALES DE COAGULACION. EVACUADOR DE 400ML CON RESORTES,</t>
  </si>
  <si>
    <t>VENDA ELASTICA NO ESTERIL DE 4"X5" YARDAS ESTIRADA</t>
  </si>
  <si>
    <t>VENDA ELASTICA NO ESTERIL DE 3"X5 YARDAS ESTIRADA</t>
  </si>
  <si>
    <t>VENDA FIJA BLANCA DE 3 PULGADAS</t>
  </si>
  <si>
    <t>VENDA FIJA BLANCA  DE 4 PULGADAS</t>
  </si>
  <si>
    <t>VENDA FIJA BLANCA DE 5 PULGADAS</t>
  </si>
  <si>
    <t>ALCOHOL ANTISEPTICO AL 70%, SOLUCION ANTISEPTICA PARA ASEPSIA DE PIEL Y DESINFECCION DE EQUIPOS . GALON POR 3800CC</t>
  </si>
  <si>
    <t>NEBULIZADOR PEDIATRTICO ADULTO PISTON COMPRESOR SILENCIOSO. DISEÑO PORTABLE EQUIPO PARA USO PROFESIONAL</t>
  </si>
  <si>
    <t>VASO HUMIDIFICADOR  TIPO VENTURY DE ALTO VOLUMEN</t>
  </si>
  <si>
    <t>FRASCO HUMIDIFICADOR OXIGENO SIMPLE</t>
  </si>
  <si>
    <t>ELECTRODOS PEDIATRICOS ECG ELECTROCARDIOGRAMA PAQUETE POR 50 UNIDADES</t>
  </si>
  <si>
    <t>CYSTOFLO SISTEMA PARA DRENAJE URINARIO</t>
  </si>
  <si>
    <t>TUBO TAPA LILA 0.5MLX50 UNIDADES. TUBO AL VACIO</t>
  </si>
  <si>
    <t>TUBO TAPA AZUL 0.5 MLX50 UNIDADES.</t>
  </si>
  <si>
    <t>TUBO AL VACIOTUBO TAPA ROJA 0.5MLX 50 UNIDADES.</t>
  </si>
  <si>
    <t>TUBO AL VACIOTUBO TAPA AZUL PLASMA 5ML X 100 UNIDADES</t>
  </si>
  <si>
    <t>TUBO TAPA ROJA 5MLX50 UNIDADES</t>
  </si>
  <si>
    <t>TUBO TAPA AMARILLA CON ACTIVADOR 5MLX100 UNIDADES</t>
  </si>
  <si>
    <t>TUBO TAPA LILA 4 ML X 100 UNIDADES</t>
  </si>
  <si>
    <t>JERINGA DE INSULINA DESECHABLE 0.5. 31GX5/16 CAPACIDAD EN VOLUMEN 0ML. CAJA X 100 UNIDADES</t>
  </si>
  <si>
    <t>PICC, CATETER LARGO Y FLEXIBLE(SONDA DELGADA) QUE SE COLOCA EN UNA VENA DE LA PARTE SUPERIOR DEL BRAZO. SE DIVIDE E 1,2 O 3 SONDAS MAS PEQUEÑAS LLAMADAS LUMENES. CADA LUMEN TIENE UN CONECTOR SIN AGUJA(TAMBIEN CONOCIDO COMO CLAVE) Y UNA TAPA DESINFECTANTE EN EL EXTREMO</t>
  </si>
  <si>
    <t>SONDA PARA GASTROSTOMIA CON BALON. SE UTILIZA PARA LA ADMINISTRACION DIRECTA DE ALIMENTOS A LA CAVIDAD GASTRICA EN PACIENTES IMPOSIBILITADOS DE INGERIRLOS POR BOCA, PACIENTE CON REFLUJO</t>
  </si>
  <si>
    <t>DREN DE PENROUSE DE CAUCHO DE LATEX NATURAL NATURAL.SE UTILIZA PARA DRENAR FLUIDOS BIOLOGICOS EN PACIENTES QUE HAN SIDO INTERVENIDOS QUIRURGICAMENTE</t>
  </si>
  <si>
    <t>PASTA Y POLVO STOMAHESIVE.PASTA PROTECTORA DE LA PIEL ALTAMENTE EFICAZ PARA RELLENO, SELLADOR Y BARRERA PROTECTORA CUTANEA CONVENIENTE Y ALTAMENTE EFICAZ, DISEÑADO ESPECIFICAMENTE PARA USO ALREDEDOR DE ESTOMAS DE COLOSTOMIA, ILEOSTOMIA O URINARIOS.POLVO PROTECTOR DE LA PIEL PERILESIONAL IMDICADO PARA LESIONES HUMEDAS ALREDEDOR DE ESTOMAS, FISTULAS Y REGION PERIANAL.</t>
  </si>
  <si>
    <t>ESCALERA TUBULAR PLEGABLE DE CUATRO (4) PELDAÑOS</t>
  </si>
  <si>
    <t>FLUJOMETRO DE OXIGENO DE 0 A 15LPM, CON CONEXION DE ACOPLE RAPIDO TIPO AGA</t>
  </si>
  <si>
    <t>CAMPO QUIRURGICO DE DIMENSIONES 90X90CM EN DRIL ANTICLORO COLOR VERDE ESMERALDA CON EL BORDADO DEL ESCUDO DE LA UNIVERSIDAD DE CUNDINAMARCA</t>
  </si>
  <si>
    <t>SABANA QUIRURGICA EN DRIL 170X240 COLOR VERDE ESMERALDA CON ELE BORDADO DEL ESCUDO DE LA UNIVERSIDAD DE CUNDINAMARCA</t>
  </si>
  <si>
    <t>BATA ANTIFLUIDO MANGA LARGA COLOR BLANCA TALLA S CON BORDEADO ESCUDO DE LA UNIVERSIDAD DE CUNDINAMARCA</t>
  </si>
  <si>
    <t>BATA ANTIFLUIDO MANGA LARGA COLOR BLANCA TALLA L CON BORDEADO ESCUDO DE LA UNIVERSIDAD DE CUNDINAMARCA</t>
  </si>
  <si>
    <t>BATA ANTIFLUIDO MANGA LARGA COLOR BLANCA TALLA XXL CON BORDEADO ESCUDO DE LA UNIVERSIDAD DE CUNDINAMARCA</t>
  </si>
  <si>
    <t>SUTURA QUIRURGICA DE SEDA NEGRA, CON AGUJA UNO CERO (1/0) POR CAJA DE 12 UNIDADES</t>
  </si>
  <si>
    <t>ESTETOSCOPIO PEDIATRICO DE DOBLE CABEZA PROSCOPE. COMBINACION DE CAMPANA CON MEMBRANA DE 1.4" EN ALUMINIO Y ANILLO CONTRA EL FRIO DE 1"BINAURALES AJUSTABLES DE ALUMINIO CON PUNTAS DE PVC.</t>
  </si>
  <si>
    <t>TENSIOMETRO MANUAL PEDIATRICO, CON MANOMETRO DE ALEACION DE ALUMINIO, BRAZALETE DE ALGODON CLASICO DE DIBUJOS, MANGUERA DE PVC DE 2 TUBOS, PERA DE PVC ESTANDAR, VALVULA DE LIBERACION, VALVULA DE EXTREMO CONICO. BOLSA CON CREMALLERA CON DIBUJO ANIMADO</t>
  </si>
  <si>
    <t>CUELLO ORTOPEDICO PARA INMOVILIZACION CERVICAL</t>
  </si>
  <si>
    <t>KIT INMOVILIZADOR DE CARTON PLASTICO, CONTIENE INMOVILIZADOR DE CUELLO, PIERNA, BRAZO Y TOBILLO</t>
  </si>
  <si>
    <t>DISPOSITIVO INTRAUTERINO ESTERIL DE COBRE CAJA X 50 PIEZAS</t>
  </si>
  <si>
    <t>TIRAS DE GLUCOMETRIA ACCU CHEK INSTANT. CAJA POR 50 TIRAS REACTIVAS</t>
  </si>
  <si>
    <t>PINZAS PEAN ROCHESTER RECTA DE 20CMS</t>
  </si>
  <si>
    <t>ATRIL PORTA SUERO BASE CINCO RUEDAS EN ACERO INOXIDABLE</t>
  </si>
  <si>
    <t>PINZA PORTA AGUJA SE UTILIZA PARA SUJETAR LA AGUJA , LO QUE NOS PERMITE REALIZAR DE UNA MANERA MAS COMODA,FACIL  Y SEGURA LOS PUNTOS DE SUTURA AL PACIENTE.</t>
  </si>
  <si>
    <t>ESCALERILLA DE DOS PASOS EN ACERO INOXIDABLE</t>
  </si>
  <si>
    <t>PILAS DOBLE  AA POR PAR</t>
  </si>
  <si>
    <t>PILAS DOBLE  AA APOR PAR</t>
  </si>
  <si>
    <t>PILAS TIPO C MEDIANAS POR PAR</t>
  </si>
  <si>
    <t>SONDA NASOGASTRICA No. 6</t>
  </si>
  <si>
    <t>SANDA NASOGASTRICA No.8</t>
  </si>
  <si>
    <t>SONDA NASOGASTRICA No.10</t>
  </si>
  <si>
    <t>SONDA NASOGASTRICA No.12</t>
  </si>
  <si>
    <t>Sonda nelaton No.6</t>
  </si>
  <si>
    <t>SONDA NELATON No.8</t>
  </si>
  <si>
    <t>SONDA NELATON  No.10</t>
  </si>
  <si>
    <t>SONDA NELATON  No.12</t>
  </si>
  <si>
    <t>ASPIRADOR DE SECRECIONES PORTATIL CON FRASCO PLASTICO DE CAPACIDAD 800cc</t>
  </si>
  <si>
    <t>UNIDAD</t>
  </si>
  <si>
    <t>CAJA</t>
  </si>
  <si>
    <t>GALON</t>
  </si>
  <si>
    <t>PAQUETE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</si>
</sst>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05">
    <xf numFmtId="0" fontId="0" fillId="0" borderId="0" xfId="0"/>
    <xf numFmtId="0" fontId="1" fillId="2" borderId="0" xfId="0" applyFont="1" applyFill="1" applyProtection="1">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3" fillId="35" borderId="33" xfId="0" applyFont="1" applyFill="1" applyBorder="1" applyAlignment="1" applyProtection="1">
      <alignment horizontal="left" vertical="center" wrapText="1"/>
      <protection locked="0"/>
    </xf>
    <xf numFmtId="164" fontId="9" fillId="35" borderId="33" xfId="4" applyNumberFormat="1" applyFont="1" applyFill="1" applyBorder="1" applyAlignment="1" applyProtection="1">
      <alignment horizontal="center" vertical="center"/>
      <protection locked="0"/>
    </xf>
    <xf numFmtId="9" fontId="3" fillId="35" borderId="33" xfId="1" applyFont="1" applyFill="1" applyBorder="1" applyAlignment="1" applyProtection="1">
      <alignment horizontal="center" vertical="center"/>
      <protection locked="0"/>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1" fillId="2" borderId="0" xfId="0" applyFont="1" applyFill="1" applyProtection="1">
      <protection locked="0"/>
    </xf>
    <xf numFmtId="0" fontId="1" fillId="2" borderId="0" xfId="0" applyFont="1" applyFill="1" applyAlignment="1" applyProtection="1">
      <alignment horizontal="center"/>
      <protection locked="0"/>
    </xf>
    <xf numFmtId="0" fontId="0" fillId="2" borderId="0" xfId="0" applyFill="1" applyProtection="1">
      <protection locked="0"/>
    </xf>
    <xf numFmtId="0" fontId="3" fillId="2" borderId="0" xfId="0" applyFont="1" applyFill="1" applyProtection="1">
      <protection locked="0"/>
    </xf>
    <xf numFmtId="0" fontId="6" fillId="2" borderId="0" xfId="0" applyFont="1" applyFill="1" applyProtection="1">
      <protection locked="0"/>
    </xf>
    <xf numFmtId="0" fontId="3" fillId="2" borderId="0" xfId="0" applyFont="1" applyFill="1" applyAlignment="1" applyProtection="1">
      <alignment horizontal="left"/>
      <protection locked="0"/>
    </xf>
    <xf numFmtId="0" fontId="6" fillId="2" borderId="0" xfId="0" applyFont="1" applyFill="1" applyAlignment="1" applyProtection="1">
      <alignment horizontal="left"/>
      <protection locked="0"/>
    </xf>
    <xf numFmtId="0" fontId="27" fillId="0" borderId="0" xfId="0" applyFont="1" applyAlignment="1" applyProtection="1">
      <alignment vertical="center" wrapText="1"/>
      <protection locked="0"/>
    </xf>
    <xf numFmtId="0" fontId="7" fillId="2" borderId="0" xfId="0" applyFont="1" applyFill="1" applyAlignment="1" applyProtection="1">
      <alignment vertical="center" wrapText="1"/>
      <protection locked="0"/>
    </xf>
    <xf numFmtId="0" fontId="1" fillId="2" borderId="0" xfId="0" applyFont="1" applyFill="1" applyAlignment="1" applyProtection="1">
      <alignment vertical="justify"/>
      <protection locked="0"/>
    </xf>
    <xf numFmtId="0" fontId="1" fillId="2" borderId="0" xfId="0" applyFont="1" applyFill="1" applyAlignment="1" applyProtection="1">
      <alignment vertical="center"/>
      <protection locked="0"/>
    </xf>
    <xf numFmtId="0" fontId="7" fillId="2" borderId="0" xfId="0" applyFont="1" applyFill="1" applyAlignment="1" applyProtection="1">
      <alignment horizontal="center" vertical="center" wrapText="1"/>
      <protection locked="0"/>
    </xf>
    <xf numFmtId="0" fontId="1" fillId="2" borderId="0" xfId="0" applyFont="1" applyFill="1" applyAlignment="1" applyProtection="1">
      <alignment horizontal="center" vertical="center"/>
      <protection locked="0"/>
    </xf>
    <xf numFmtId="0" fontId="27" fillId="2" borderId="0" xfId="0" applyFont="1" applyFill="1" applyAlignment="1" applyProtection="1">
      <alignment vertical="center" wrapText="1"/>
      <protection locked="0"/>
    </xf>
    <xf numFmtId="0" fontId="0" fillId="2" borderId="0" xfId="0" applyFill="1" applyAlignment="1" applyProtection="1">
      <alignment vertical="center"/>
      <protection locked="0"/>
    </xf>
    <xf numFmtId="0" fontId="3" fillId="0" borderId="31" xfId="0" applyFont="1" applyBorder="1" applyAlignment="1" applyProtection="1">
      <alignment horizontal="center" vertical="center"/>
      <protection locked="0"/>
    </xf>
    <xf numFmtId="43" fontId="26" fillId="0" borderId="0" xfId="3" applyFont="1" applyBorder="1" applyAlignment="1" applyProtection="1">
      <alignment vertical="center"/>
      <protection locked="0"/>
    </xf>
    <xf numFmtId="43" fontId="26" fillId="0" borderId="0" xfId="3" applyFont="1" applyBorder="1" applyAlignment="1" applyProtection="1">
      <alignment vertical="center" wrapText="1"/>
      <protection locked="0"/>
    </xf>
    <xf numFmtId="43" fontId="26" fillId="0" borderId="0" xfId="4" applyFont="1" applyBorder="1" applyProtection="1">
      <protection locked="0"/>
    </xf>
    <xf numFmtId="0" fontId="3" fillId="0" borderId="0" xfId="0" applyFont="1" applyAlignment="1" applyProtection="1">
      <alignment vertical="center"/>
      <protection locked="0"/>
    </xf>
    <xf numFmtId="0" fontId="3" fillId="2" borderId="0" xfId="0" applyFont="1" applyFill="1" applyAlignment="1" applyProtection="1">
      <alignment wrapText="1"/>
      <protection locked="0"/>
    </xf>
    <xf numFmtId="0" fontId="7" fillId="3" borderId="29" xfId="0" applyFont="1" applyFill="1" applyBorder="1" applyAlignment="1" applyProtection="1">
      <alignment horizontal="center" vertical="center" wrapText="1"/>
    </xf>
    <xf numFmtId="0" fontId="7" fillId="3" borderId="30" xfId="0" applyFont="1" applyFill="1" applyBorder="1" applyAlignment="1" applyProtection="1">
      <alignment horizontal="center" vertical="center" wrapText="1"/>
    </xf>
    <xf numFmtId="43" fontId="7" fillId="3" borderId="30" xfId="3" applyFont="1" applyFill="1" applyBorder="1" applyAlignment="1" applyProtection="1">
      <alignment horizontal="center" vertical="center" wrapText="1"/>
    </xf>
    <xf numFmtId="43" fontId="7" fillId="3" borderId="35" xfId="3" applyFont="1" applyFill="1" applyBorder="1" applyAlignment="1" applyProtection="1">
      <alignment horizontal="center" vertical="center" wrapText="1"/>
    </xf>
    <xf numFmtId="0" fontId="1" fillId="2" borderId="0" xfId="0" applyFont="1" applyFill="1" applyProtection="1"/>
    <xf numFmtId="0" fontId="0" fillId="2" borderId="0" xfId="0" applyFill="1" applyProtection="1"/>
    <xf numFmtId="43" fontId="3" fillId="0" borderId="35" xfId="4" applyFont="1" applyBorder="1" applyAlignment="1" applyProtection="1">
      <alignment vertical="center"/>
    </xf>
    <xf numFmtId="43" fontId="3" fillId="0" borderId="36" xfId="4" applyFont="1" applyBorder="1" applyAlignment="1" applyProtection="1">
      <alignment vertical="center"/>
    </xf>
    <xf numFmtId="43" fontId="6" fillId="0" borderId="36" xfId="4" applyFont="1" applyBorder="1" applyAlignment="1" applyProtection="1">
      <alignment vertical="center"/>
    </xf>
    <xf numFmtId="43" fontId="3" fillId="0" borderId="36" xfId="4" applyFont="1" applyFill="1" applyBorder="1" applyAlignment="1" applyProtection="1">
      <alignment vertical="center"/>
    </xf>
    <xf numFmtId="43" fontId="6" fillId="0" borderId="37" xfId="4" applyFont="1" applyBorder="1" applyAlignment="1" applyProtection="1">
      <alignment vertical="center"/>
    </xf>
    <xf numFmtId="43" fontId="3" fillId="0" borderId="1" xfId="3" applyFont="1" applyFill="1" applyBorder="1" applyAlignment="1" applyProtection="1">
      <alignment horizontal="center" vertical="center"/>
    </xf>
    <xf numFmtId="43" fontId="3" fillId="0" borderId="36" xfId="3" applyFont="1" applyFill="1" applyBorder="1" applyAlignment="1" applyProtection="1">
      <alignment vertical="center"/>
    </xf>
    <xf numFmtId="43" fontId="3" fillId="0" borderId="33" xfId="3" applyFont="1" applyFill="1" applyBorder="1" applyAlignment="1" applyProtection="1">
      <alignment horizontal="center" vertical="center"/>
    </xf>
    <xf numFmtId="43" fontId="3" fillId="0" borderId="37" xfId="3" applyFont="1" applyFill="1" applyBorder="1" applyAlignment="1" applyProtection="1">
      <alignment vertical="center"/>
    </xf>
    <xf numFmtId="0" fontId="3" fillId="0" borderId="1" xfId="0" applyFont="1" applyBorder="1" applyAlignment="1" applyProtection="1">
      <alignment horizontal="center" vertical="center" wrapText="1"/>
    </xf>
    <xf numFmtId="0" fontId="1" fillId="0" borderId="1" xfId="0" applyFont="1" applyBorder="1" applyAlignment="1" applyProtection="1">
      <alignment horizontal="center" vertical="center" wrapText="1"/>
    </xf>
    <xf numFmtId="0" fontId="3" fillId="0" borderId="33" xfId="0" applyFont="1" applyBorder="1" applyAlignment="1" applyProtection="1">
      <alignment horizontal="center" vertical="center" wrapText="1"/>
    </xf>
    <xf numFmtId="0" fontId="1" fillId="0" borderId="33" xfId="0" applyFont="1" applyBorder="1" applyAlignment="1" applyProtection="1">
      <alignment horizontal="center" vertical="center" wrapText="1"/>
    </xf>
    <xf numFmtId="0" fontId="3" fillId="0" borderId="1" xfId="0" applyFont="1" applyBorder="1" applyAlignment="1" applyProtection="1">
      <alignment horizontal="left" vertical="center" wrapText="1"/>
    </xf>
    <xf numFmtId="0" fontId="3" fillId="0" borderId="3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3" fillId="0" borderId="31" xfId="3" applyNumberFormat="1" applyFont="1" applyBorder="1" applyAlignment="1" applyProtection="1">
      <alignment horizontal="center" vertical="center"/>
    </xf>
    <xf numFmtId="0" fontId="3" fillId="0" borderId="1" xfId="3" applyNumberFormat="1" applyFont="1" applyBorder="1" applyAlignment="1" applyProtection="1">
      <alignment horizontal="center" vertical="center"/>
    </xf>
    <xf numFmtId="0" fontId="6" fillId="0" borderId="31" xfId="3" applyNumberFormat="1" applyFont="1" applyBorder="1" applyAlignment="1" applyProtection="1">
      <alignment horizontal="center" vertical="center"/>
    </xf>
    <xf numFmtId="0" fontId="6" fillId="0" borderId="1" xfId="3" applyNumberFormat="1" applyFont="1" applyBorder="1" applyAlignment="1" applyProtection="1">
      <alignment horizontal="center" vertical="center"/>
    </xf>
    <xf numFmtId="0" fontId="3" fillId="0" borderId="31" xfId="3" applyNumberFormat="1" applyFont="1" applyBorder="1" applyAlignment="1" applyProtection="1">
      <alignment horizontal="center" vertical="center" wrapText="1"/>
    </xf>
    <xf numFmtId="0" fontId="3" fillId="0" borderId="1" xfId="3" applyNumberFormat="1" applyFont="1" applyBorder="1" applyAlignment="1" applyProtection="1">
      <alignment horizontal="center" vertical="center" wrapText="1"/>
    </xf>
    <xf numFmtId="0" fontId="3" fillId="0" borderId="29" xfId="3" applyNumberFormat="1" applyFont="1" applyBorder="1" applyAlignment="1" applyProtection="1">
      <alignment horizontal="center" vertical="center" wrapText="1"/>
    </xf>
    <xf numFmtId="0" fontId="3" fillId="0" borderId="30" xfId="3" applyNumberFormat="1" applyFont="1" applyBorder="1" applyAlignment="1" applyProtection="1">
      <alignment horizontal="center" vertical="center" wrapText="1"/>
    </xf>
    <xf numFmtId="0" fontId="6" fillId="0" borderId="32" xfId="3" applyNumberFormat="1" applyFont="1" applyBorder="1" applyAlignment="1" applyProtection="1">
      <alignment horizontal="center" vertical="center" wrapText="1"/>
    </xf>
    <xf numFmtId="0" fontId="6" fillId="0" borderId="33" xfId="3" applyNumberFormat="1" applyFont="1" applyBorder="1" applyAlignment="1" applyProtection="1">
      <alignment horizontal="center" vertical="center" wrapText="1"/>
    </xf>
    <xf numFmtId="0" fontId="6" fillId="0" borderId="31" xfId="3" applyNumberFormat="1" applyFont="1" applyBorder="1" applyAlignment="1" applyProtection="1">
      <alignment horizontal="center" vertical="center" wrapText="1"/>
    </xf>
    <xf numFmtId="0" fontId="6" fillId="0" borderId="1" xfId="3" applyNumberFormat="1" applyFont="1" applyBorder="1" applyAlignment="1" applyProtection="1">
      <alignment horizontal="center" vertical="center" wrapText="1"/>
    </xf>
    <xf numFmtId="0" fontId="29" fillId="2" borderId="20" xfId="0" applyFont="1" applyFill="1" applyBorder="1" applyAlignment="1" applyProtection="1">
      <alignment horizontal="left" vertical="center" wrapText="1"/>
    </xf>
    <xf numFmtId="0" fontId="29" fillId="2" borderId="5" xfId="0" applyFont="1" applyFill="1" applyBorder="1" applyAlignment="1" applyProtection="1">
      <alignment horizontal="left" vertical="center" wrapText="1"/>
    </xf>
    <xf numFmtId="0" fontId="29" fillId="2" borderId="21" xfId="0" applyFont="1" applyFill="1" applyBorder="1" applyAlignment="1" applyProtection="1">
      <alignment horizontal="left" vertical="center" wrapText="1"/>
    </xf>
    <xf numFmtId="0" fontId="29" fillId="2" borderId="22" xfId="0" applyFont="1" applyFill="1" applyBorder="1" applyAlignment="1" applyProtection="1">
      <alignment horizontal="left" vertical="center" wrapText="1"/>
    </xf>
    <xf numFmtId="0" fontId="29" fillId="2" borderId="0" xfId="0" applyFont="1" applyFill="1" applyAlignment="1" applyProtection="1">
      <alignment horizontal="left" vertical="center" wrapText="1"/>
    </xf>
    <xf numFmtId="0" fontId="29" fillId="2" borderId="23" xfId="0" applyFont="1" applyFill="1" applyBorder="1" applyAlignment="1" applyProtection="1">
      <alignment horizontal="left" vertical="center" wrapText="1"/>
    </xf>
    <xf numFmtId="0" fontId="29" fillId="2" borderId="24" xfId="0" applyFont="1" applyFill="1" applyBorder="1" applyAlignment="1" applyProtection="1">
      <alignment horizontal="left" vertical="center" wrapText="1"/>
    </xf>
    <xf numFmtId="0" fontId="29" fillId="2" borderId="6" xfId="0" applyFont="1" applyFill="1" applyBorder="1" applyAlignment="1" applyProtection="1">
      <alignment horizontal="left" vertical="center" wrapText="1"/>
    </xf>
    <xf numFmtId="0" fontId="29" fillId="2" borderId="25" xfId="0" applyFont="1" applyFill="1" applyBorder="1" applyAlignment="1" applyProtection="1">
      <alignment horizontal="left" vertical="center" wrapText="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xf>
    <xf numFmtId="0" fontId="27" fillId="35" borderId="26" xfId="0" applyFont="1" applyFill="1" applyBorder="1" applyAlignment="1" applyProtection="1">
      <alignment horizontal="center" vertical="center"/>
    </xf>
    <xf numFmtId="0" fontId="27" fillId="35" borderId="34" xfId="0" applyFont="1" applyFill="1" applyBorder="1" applyAlignment="1" applyProtection="1">
      <alignment horizontal="center" vertical="center"/>
    </xf>
    <xf numFmtId="0" fontId="27" fillId="35" borderId="19" xfId="0" applyFont="1" applyFill="1" applyBorder="1" applyAlignment="1" applyProtection="1">
      <alignment horizontal="center" vertical="center"/>
    </xf>
    <xf numFmtId="0" fontId="27" fillId="35" borderId="18" xfId="0" applyFont="1" applyFill="1" applyBorder="1" applyAlignment="1" applyProtection="1">
      <alignment horizontal="center" vertical="center"/>
    </xf>
    <xf numFmtId="0" fontId="27" fillId="35" borderId="27" xfId="0" applyFont="1" applyFill="1" applyBorder="1" applyAlignment="1" applyProtection="1">
      <alignment horizontal="center" vertical="center"/>
    </xf>
    <xf numFmtId="0" fontId="7" fillId="3" borderId="2" xfId="0" applyFont="1" applyFill="1" applyBorder="1" applyAlignment="1" applyProtection="1">
      <alignment horizontal="center" vertical="center" wrapText="1"/>
    </xf>
    <xf numFmtId="0" fontId="7" fillId="3" borderId="4" xfId="0" applyFont="1" applyFill="1" applyBorder="1" applyAlignment="1" applyProtection="1">
      <alignment horizontal="center" vertical="center" wrapText="1"/>
    </xf>
    <xf numFmtId="0" fontId="6" fillId="2" borderId="7" xfId="0" applyFont="1" applyFill="1" applyBorder="1" applyAlignment="1" applyProtection="1">
      <alignment horizontal="center" vertical="center"/>
    </xf>
    <xf numFmtId="0" fontId="6" fillId="2" borderId="8" xfId="0" applyFont="1" applyFill="1" applyBorder="1" applyAlignment="1" applyProtection="1">
      <alignment horizontal="center" vertical="center"/>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xf>
    <xf numFmtId="0" fontId="4" fillId="2" borderId="1"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3" fillId="2" borderId="0" xfId="0" applyFont="1" applyFill="1" applyAlignment="1" applyProtection="1">
      <alignment horizontal="center"/>
    </xf>
    <xf numFmtId="0" fontId="3" fillId="2" borderId="0" xfId="0" applyFont="1" applyFill="1" applyAlignment="1" applyProtection="1">
      <alignment horizontal="center" wrapText="1"/>
    </xf>
    <xf numFmtId="0" fontId="1" fillId="2" borderId="0" xfId="0" applyFont="1" applyFill="1" applyAlignment="1" applyProtection="1">
      <alignment horizontal="center"/>
    </xf>
    <xf numFmtId="0" fontId="8" fillId="2" borderId="5" xfId="0" applyFont="1" applyFill="1" applyBorder="1" applyAlignment="1" applyProtection="1">
      <alignment horizontal="center"/>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6"/>
  <sheetViews>
    <sheetView tabSelected="1" zoomScale="70" zoomScaleNormal="70" zoomScaleSheetLayoutView="70" zoomScalePageLayoutView="55" workbookViewId="0">
      <selection activeCell="F14" sqref="F14"/>
    </sheetView>
  </sheetViews>
  <sheetFormatPr baseColWidth="10" defaultColWidth="11.42578125" defaultRowHeight="15" x14ac:dyDescent="0.25"/>
  <cols>
    <col min="1" max="1" width="10.42578125" style="16" customWidth="1"/>
    <col min="2" max="2" width="56.5703125" style="16" customWidth="1"/>
    <col min="3" max="3" width="23" style="16" customWidth="1"/>
    <col min="4" max="4" width="13.5703125" style="16" bestFit="1" customWidth="1"/>
    <col min="5" max="5" width="14" style="16" bestFit="1" customWidth="1"/>
    <col min="6" max="6" width="13.5703125" style="16" customWidth="1"/>
    <col min="7" max="7" width="17.7109375" style="16" customWidth="1"/>
    <col min="8" max="8" width="15" style="16" customWidth="1"/>
    <col min="9" max="9" width="17.7109375" style="16" customWidth="1"/>
    <col min="10" max="10" width="15" style="16" customWidth="1"/>
    <col min="11" max="11" width="17.85546875" style="18" customWidth="1"/>
    <col min="12" max="13" width="16.7109375" style="18" customWidth="1"/>
    <col min="14" max="14" width="14.7109375" style="18" customWidth="1"/>
    <col min="15" max="15" width="20.28515625" style="18" customWidth="1"/>
    <col min="16" max="16384" width="11.42578125" style="18"/>
  </cols>
  <sheetData>
    <row r="1" spans="1:15" x14ac:dyDescent="0.25">
      <c r="F1" s="17"/>
    </row>
    <row r="2" spans="1:15" ht="15.75" customHeight="1" x14ac:dyDescent="0.25">
      <c r="A2" s="98"/>
      <c r="B2" s="99" t="s">
        <v>0</v>
      </c>
      <c r="C2" s="99"/>
      <c r="D2" s="99"/>
      <c r="E2" s="99"/>
      <c r="F2" s="99"/>
      <c r="G2" s="99"/>
      <c r="H2" s="99"/>
      <c r="I2" s="99"/>
      <c r="J2" s="99"/>
      <c r="K2" s="99"/>
      <c r="L2" s="99"/>
      <c r="M2" s="99"/>
      <c r="N2" s="100" t="s">
        <v>1</v>
      </c>
      <c r="O2" s="100"/>
    </row>
    <row r="3" spans="1:15" ht="15.75" customHeight="1" x14ac:dyDescent="0.25">
      <c r="A3" s="98"/>
      <c r="B3" s="99" t="s">
        <v>2</v>
      </c>
      <c r="C3" s="99"/>
      <c r="D3" s="99"/>
      <c r="E3" s="99"/>
      <c r="F3" s="99"/>
      <c r="G3" s="99"/>
      <c r="H3" s="99"/>
      <c r="I3" s="99"/>
      <c r="J3" s="99"/>
      <c r="K3" s="99"/>
      <c r="L3" s="99"/>
      <c r="M3" s="99"/>
      <c r="N3" s="100" t="s">
        <v>48</v>
      </c>
      <c r="O3" s="100"/>
    </row>
    <row r="4" spans="1:15" ht="16.5" customHeight="1" x14ac:dyDescent="0.25">
      <c r="A4" s="98"/>
      <c r="B4" s="99" t="s">
        <v>3</v>
      </c>
      <c r="C4" s="99"/>
      <c r="D4" s="99"/>
      <c r="E4" s="99"/>
      <c r="F4" s="99"/>
      <c r="G4" s="99"/>
      <c r="H4" s="99"/>
      <c r="I4" s="99"/>
      <c r="J4" s="99"/>
      <c r="K4" s="99"/>
      <c r="L4" s="99"/>
      <c r="M4" s="99"/>
      <c r="N4" s="100" t="s">
        <v>49</v>
      </c>
      <c r="O4" s="100"/>
    </row>
    <row r="5" spans="1:15" ht="15" customHeight="1" x14ac:dyDescent="0.25">
      <c r="A5" s="98"/>
      <c r="B5" s="99"/>
      <c r="C5" s="99"/>
      <c r="D5" s="99"/>
      <c r="E5" s="99"/>
      <c r="F5" s="99"/>
      <c r="G5" s="99"/>
      <c r="H5" s="99"/>
      <c r="I5" s="99"/>
      <c r="J5" s="99"/>
      <c r="K5" s="99"/>
      <c r="L5" s="99"/>
      <c r="M5" s="99"/>
      <c r="N5" s="100" t="s">
        <v>46</v>
      </c>
      <c r="O5" s="100"/>
    </row>
    <row r="7" spans="1:15" x14ac:dyDescent="0.25">
      <c r="A7" s="19" t="s">
        <v>4</v>
      </c>
    </row>
    <row r="8" spans="1:15" ht="9.9499999999999993" customHeight="1" x14ac:dyDescent="0.25">
      <c r="A8" s="20"/>
    </row>
    <row r="9" spans="1:15" ht="30" customHeight="1" x14ac:dyDescent="0.25">
      <c r="A9" s="84" t="s">
        <v>5</v>
      </c>
      <c r="B9" s="85"/>
      <c r="D9" s="90" t="s">
        <v>6</v>
      </c>
      <c r="E9" s="91"/>
      <c r="F9" s="80"/>
      <c r="G9" s="81"/>
      <c r="H9" s="81"/>
      <c r="I9" s="82"/>
      <c r="K9" s="90" t="s">
        <v>7</v>
      </c>
      <c r="L9" s="91"/>
      <c r="M9" s="96"/>
      <c r="N9" s="97"/>
    </row>
    <row r="10" spans="1:15" ht="8.25" customHeight="1" x14ac:dyDescent="0.25">
      <c r="A10" s="86"/>
      <c r="B10" s="87"/>
      <c r="C10" s="21"/>
      <c r="E10" s="22"/>
      <c r="F10" s="22"/>
      <c r="M10" s="22"/>
      <c r="N10" s="16"/>
    </row>
    <row r="11" spans="1:15" ht="30" customHeight="1" x14ac:dyDescent="0.25">
      <c r="A11" s="88"/>
      <c r="B11" s="89"/>
      <c r="D11" s="90" t="s">
        <v>8</v>
      </c>
      <c r="E11" s="91"/>
      <c r="F11" s="80"/>
      <c r="G11" s="81"/>
      <c r="H11" s="81"/>
      <c r="I11" s="82"/>
      <c r="K11" s="90" t="s">
        <v>9</v>
      </c>
      <c r="L11" s="91"/>
      <c r="M11" s="94"/>
      <c r="N11" s="95"/>
      <c r="O11" s="23"/>
    </row>
    <row r="12" spans="1:15" ht="9.9499999999999993" customHeight="1" thickBot="1" x14ac:dyDescent="0.3">
      <c r="A12" s="24"/>
      <c r="B12" s="25"/>
      <c r="C12" s="26"/>
      <c r="D12" s="24"/>
      <c r="E12" s="25"/>
      <c r="F12" s="25"/>
      <c r="G12" s="25"/>
      <c r="H12" s="24"/>
      <c r="I12" s="27"/>
      <c r="J12" s="28"/>
      <c r="K12" s="28"/>
      <c r="L12" s="28"/>
      <c r="N12" s="29"/>
      <c r="O12" s="29"/>
    </row>
    <row r="13" spans="1:15" s="30" customFormat="1" ht="111.75" customHeight="1" x14ac:dyDescent="0.25">
      <c r="A13" s="37" t="s">
        <v>10</v>
      </c>
      <c r="B13" s="38" t="s">
        <v>11</v>
      </c>
      <c r="C13" s="38" t="s">
        <v>12</v>
      </c>
      <c r="D13" s="38" t="s">
        <v>13</v>
      </c>
      <c r="E13" s="38" t="s">
        <v>14</v>
      </c>
      <c r="F13" s="39" t="s">
        <v>15</v>
      </c>
      <c r="G13" s="39" t="s">
        <v>16</v>
      </c>
      <c r="H13" s="39" t="s">
        <v>17</v>
      </c>
      <c r="I13" s="39" t="s">
        <v>18</v>
      </c>
      <c r="J13" s="39" t="s">
        <v>19</v>
      </c>
      <c r="K13" s="39" t="s">
        <v>20</v>
      </c>
      <c r="L13" s="39" t="s">
        <v>21</v>
      </c>
      <c r="M13" s="39" t="s">
        <v>22</v>
      </c>
      <c r="N13" s="39" t="s">
        <v>23</v>
      </c>
      <c r="O13" s="40" t="s">
        <v>24</v>
      </c>
    </row>
    <row r="14" spans="1:15" s="30" customFormat="1" ht="51" customHeight="1" x14ac:dyDescent="0.25">
      <c r="A14" s="31">
        <v>1</v>
      </c>
      <c r="B14" s="56" t="s">
        <v>50</v>
      </c>
      <c r="C14" s="3"/>
      <c r="D14" s="52">
        <v>10</v>
      </c>
      <c r="E14" s="53" t="s">
        <v>147</v>
      </c>
      <c r="F14" s="4"/>
      <c r="G14" s="2"/>
      <c r="H14" s="48">
        <f>+ROUND(F14*G14,0)</f>
        <v>0</v>
      </c>
      <c r="I14" s="2"/>
      <c r="J14" s="48">
        <f t="shared" ref="J14:J110" si="0">ROUND(F14*I14,0)</f>
        <v>0</v>
      </c>
      <c r="K14" s="48">
        <f t="shared" ref="K14:K110" si="1">ROUND(F14+H14+J14,0)</f>
        <v>0</v>
      </c>
      <c r="L14" s="48">
        <f t="shared" ref="L14:L110" si="2">ROUND(F14*D14,0)</f>
        <v>0</v>
      </c>
      <c r="M14" s="48">
        <f t="shared" ref="M14:M110" si="3">ROUND(L14*G14,0)</f>
        <v>0</v>
      </c>
      <c r="N14" s="48">
        <f t="shared" ref="N14:N110" si="4">ROUND(L14*I14,0)</f>
        <v>0</v>
      </c>
      <c r="O14" s="49">
        <f t="shared" ref="O14:O110" si="5">ROUND(L14+N14+M14,0)</f>
        <v>0</v>
      </c>
    </row>
    <row r="15" spans="1:15" s="30" customFormat="1" ht="51" customHeight="1" x14ac:dyDescent="0.25">
      <c r="A15" s="31">
        <v>2</v>
      </c>
      <c r="B15" s="56" t="s">
        <v>51</v>
      </c>
      <c r="C15" s="3"/>
      <c r="D15" s="52">
        <v>20</v>
      </c>
      <c r="E15" s="53" t="s">
        <v>147</v>
      </c>
      <c r="F15" s="4"/>
      <c r="G15" s="2"/>
      <c r="H15" s="48">
        <f t="shared" ref="H15:H108" si="6">+ROUND(F15*G15,0)</f>
        <v>0</v>
      </c>
      <c r="I15" s="2"/>
      <c r="J15" s="48">
        <f t="shared" ref="J15:J108" si="7">ROUND(F15*I15,0)</f>
        <v>0</v>
      </c>
      <c r="K15" s="48">
        <f t="shared" ref="K15:K108" si="8">ROUND(F15+H15+J15,0)</f>
        <v>0</v>
      </c>
      <c r="L15" s="48">
        <f t="shared" ref="L15:L108" si="9">ROUND(F15*D15,0)</f>
        <v>0</v>
      </c>
      <c r="M15" s="48">
        <f t="shared" ref="M15:M108" si="10">ROUND(L15*G15,0)</f>
        <v>0</v>
      </c>
      <c r="N15" s="48">
        <f t="shared" ref="N15:N108" si="11">ROUND(L15*I15,0)</f>
        <v>0</v>
      </c>
      <c r="O15" s="49">
        <f t="shared" ref="O15:O108" si="12">ROUND(L15+N15+M15,0)</f>
        <v>0</v>
      </c>
    </row>
    <row r="16" spans="1:15" s="30" customFormat="1" ht="51" customHeight="1" x14ac:dyDescent="0.25">
      <c r="A16" s="31">
        <v>3</v>
      </c>
      <c r="B16" s="56" t="s">
        <v>52</v>
      </c>
      <c r="C16" s="3"/>
      <c r="D16" s="52">
        <v>20</v>
      </c>
      <c r="E16" s="53" t="s">
        <v>147</v>
      </c>
      <c r="F16" s="4"/>
      <c r="G16" s="2"/>
      <c r="H16" s="48">
        <f t="shared" ref="H16:H102" si="13">+ROUND(F16*G16,0)</f>
        <v>0</v>
      </c>
      <c r="I16" s="2"/>
      <c r="J16" s="48">
        <f t="shared" ref="J16:J102" si="14">ROUND(F16*I16,0)</f>
        <v>0</v>
      </c>
      <c r="K16" s="48">
        <f t="shared" ref="K16:K102" si="15">ROUND(F16+H16+J16,0)</f>
        <v>0</v>
      </c>
      <c r="L16" s="48">
        <f t="shared" ref="L16:L102" si="16">ROUND(F16*D16,0)</f>
        <v>0</v>
      </c>
      <c r="M16" s="48">
        <f t="shared" ref="M16:M102" si="17">ROUND(L16*G16,0)</f>
        <v>0</v>
      </c>
      <c r="N16" s="48">
        <f t="shared" ref="N16:N102" si="18">ROUND(L16*I16,0)</f>
        <v>0</v>
      </c>
      <c r="O16" s="49">
        <f t="shared" ref="O16:O102" si="19">ROUND(L16+N16+M16,0)</f>
        <v>0</v>
      </c>
    </row>
    <row r="17" spans="1:15" s="30" customFormat="1" ht="51" customHeight="1" x14ac:dyDescent="0.25">
      <c r="A17" s="31">
        <v>4</v>
      </c>
      <c r="B17" s="56" t="s">
        <v>53</v>
      </c>
      <c r="C17" s="3"/>
      <c r="D17" s="52">
        <v>20</v>
      </c>
      <c r="E17" s="53" t="s">
        <v>147</v>
      </c>
      <c r="F17" s="4"/>
      <c r="G17" s="2"/>
      <c r="H17" s="48">
        <f t="shared" si="13"/>
        <v>0</v>
      </c>
      <c r="I17" s="2"/>
      <c r="J17" s="48">
        <f t="shared" si="14"/>
        <v>0</v>
      </c>
      <c r="K17" s="48">
        <f t="shared" si="15"/>
        <v>0</v>
      </c>
      <c r="L17" s="48">
        <f t="shared" si="16"/>
        <v>0</v>
      </c>
      <c r="M17" s="48">
        <f t="shared" si="17"/>
        <v>0</v>
      </c>
      <c r="N17" s="48">
        <f t="shared" si="18"/>
        <v>0</v>
      </c>
      <c r="O17" s="49">
        <f t="shared" si="19"/>
        <v>0</v>
      </c>
    </row>
    <row r="18" spans="1:15" s="30" customFormat="1" ht="51" customHeight="1" x14ac:dyDescent="0.25">
      <c r="A18" s="31">
        <v>5</v>
      </c>
      <c r="B18" s="56" t="s">
        <v>54</v>
      </c>
      <c r="C18" s="3"/>
      <c r="D18" s="52">
        <v>10</v>
      </c>
      <c r="E18" s="53" t="s">
        <v>148</v>
      </c>
      <c r="F18" s="4"/>
      <c r="G18" s="2"/>
      <c r="H18" s="48">
        <f t="shared" si="13"/>
        <v>0</v>
      </c>
      <c r="I18" s="2"/>
      <c r="J18" s="48">
        <f t="shared" si="14"/>
        <v>0</v>
      </c>
      <c r="K18" s="48">
        <f t="shared" si="15"/>
        <v>0</v>
      </c>
      <c r="L18" s="48">
        <f t="shared" si="16"/>
        <v>0</v>
      </c>
      <c r="M18" s="48">
        <f t="shared" si="17"/>
        <v>0</v>
      </c>
      <c r="N18" s="48">
        <f t="shared" si="18"/>
        <v>0</v>
      </c>
      <c r="O18" s="49">
        <f t="shared" si="19"/>
        <v>0</v>
      </c>
    </row>
    <row r="19" spans="1:15" s="30" customFormat="1" ht="51" customHeight="1" x14ac:dyDescent="0.25">
      <c r="A19" s="31">
        <v>6</v>
      </c>
      <c r="B19" s="56" t="s">
        <v>55</v>
      </c>
      <c r="C19" s="3"/>
      <c r="D19" s="52">
        <v>10</v>
      </c>
      <c r="E19" s="53" t="s">
        <v>148</v>
      </c>
      <c r="F19" s="4"/>
      <c r="G19" s="2"/>
      <c r="H19" s="48">
        <f t="shared" si="13"/>
        <v>0</v>
      </c>
      <c r="I19" s="2"/>
      <c r="J19" s="48">
        <f t="shared" si="14"/>
        <v>0</v>
      </c>
      <c r="K19" s="48">
        <f t="shared" si="15"/>
        <v>0</v>
      </c>
      <c r="L19" s="48">
        <f t="shared" si="16"/>
        <v>0</v>
      </c>
      <c r="M19" s="48">
        <f t="shared" si="17"/>
        <v>0</v>
      </c>
      <c r="N19" s="48">
        <f t="shared" si="18"/>
        <v>0</v>
      </c>
      <c r="O19" s="49">
        <f t="shared" si="19"/>
        <v>0</v>
      </c>
    </row>
    <row r="20" spans="1:15" s="30" customFormat="1" ht="51" customHeight="1" x14ac:dyDescent="0.25">
      <c r="A20" s="31">
        <v>7</v>
      </c>
      <c r="B20" s="56" t="s">
        <v>56</v>
      </c>
      <c r="C20" s="3"/>
      <c r="D20" s="52">
        <v>10</v>
      </c>
      <c r="E20" s="53" t="s">
        <v>148</v>
      </c>
      <c r="F20" s="4"/>
      <c r="G20" s="2"/>
      <c r="H20" s="48">
        <f t="shared" si="13"/>
        <v>0</v>
      </c>
      <c r="I20" s="2"/>
      <c r="J20" s="48">
        <f t="shared" si="14"/>
        <v>0</v>
      </c>
      <c r="K20" s="48">
        <f t="shared" si="15"/>
        <v>0</v>
      </c>
      <c r="L20" s="48">
        <f t="shared" si="16"/>
        <v>0</v>
      </c>
      <c r="M20" s="48">
        <f t="shared" si="17"/>
        <v>0</v>
      </c>
      <c r="N20" s="48">
        <f t="shared" si="18"/>
        <v>0</v>
      </c>
      <c r="O20" s="49">
        <f t="shared" si="19"/>
        <v>0</v>
      </c>
    </row>
    <row r="21" spans="1:15" s="30" customFormat="1" ht="51" customHeight="1" x14ac:dyDescent="0.25">
      <c r="A21" s="31">
        <v>8</v>
      </c>
      <c r="B21" s="56" t="s">
        <v>57</v>
      </c>
      <c r="C21" s="3"/>
      <c r="D21" s="52">
        <v>100</v>
      </c>
      <c r="E21" s="53" t="s">
        <v>147</v>
      </c>
      <c r="F21" s="4"/>
      <c r="G21" s="2"/>
      <c r="H21" s="48">
        <f t="shared" si="13"/>
        <v>0</v>
      </c>
      <c r="I21" s="2"/>
      <c r="J21" s="48">
        <f t="shared" si="14"/>
        <v>0</v>
      </c>
      <c r="K21" s="48">
        <f t="shared" si="15"/>
        <v>0</v>
      </c>
      <c r="L21" s="48">
        <f t="shared" si="16"/>
        <v>0</v>
      </c>
      <c r="M21" s="48">
        <f t="shared" si="17"/>
        <v>0</v>
      </c>
      <c r="N21" s="48">
        <f t="shared" si="18"/>
        <v>0</v>
      </c>
      <c r="O21" s="49">
        <f t="shared" si="19"/>
        <v>0</v>
      </c>
    </row>
    <row r="22" spans="1:15" s="30" customFormat="1" ht="51" customHeight="1" x14ac:dyDescent="0.25">
      <c r="A22" s="31">
        <v>9</v>
      </c>
      <c r="B22" s="56" t="s">
        <v>58</v>
      </c>
      <c r="C22" s="3"/>
      <c r="D22" s="52">
        <v>50</v>
      </c>
      <c r="E22" s="53" t="s">
        <v>147</v>
      </c>
      <c r="F22" s="4"/>
      <c r="G22" s="2"/>
      <c r="H22" s="48">
        <f t="shared" si="13"/>
        <v>0</v>
      </c>
      <c r="I22" s="2"/>
      <c r="J22" s="48">
        <f t="shared" si="14"/>
        <v>0</v>
      </c>
      <c r="K22" s="48">
        <f t="shared" si="15"/>
        <v>0</v>
      </c>
      <c r="L22" s="48">
        <f t="shared" si="16"/>
        <v>0</v>
      </c>
      <c r="M22" s="48">
        <f t="shared" si="17"/>
        <v>0</v>
      </c>
      <c r="N22" s="48">
        <f t="shared" si="18"/>
        <v>0</v>
      </c>
      <c r="O22" s="49">
        <f t="shared" si="19"/>
        <v>0</v>
      </c>
    </row>
    <row r="23" spans="1:15" s="30" customFormat="1" ht="51" customHeight="1" x14ac:dyDescent="0.25">
      <c r="A23" s="31">
        <v>10</v>
      </c>
      <c r="B23" s="56" t="s">
        <v>59</v>
      </c>
      <c r="C23" s="3"/>
      <c r="D23" s="52">
        <v>100</v>
      </c>
      <c r="E23" s="53" t="s">
        <v>147</v>
      </c>
      <c r="F23" s="4"/>
      <c r="G23" s="2"/>
      <c r="H23" s="48">
        <f t="shared" si="13"/>
        <v>0</v>
      </c>
      <c r="I23" s="2"/>
      <c r="J23" s="48">
        <f t="shared" si="14"/>
        <v>0</v>
      </c>
      <c r="K23" s="48">
        <f t="shared" si="15"/>
        <v>0</v>
      </c>
      <c r="L23" s="48">
        <f t="shared" si="16"/>
        <v>0</v>
      </c>
      <c r="M23" s="48">
        <f t="shared" si="17"/>
        <v>0</v>
      </c>
      <c r="N23" s="48">
        <f t="shared" si="18"/>
        <v>0</v>
      </c>
      <c r="O23" s="49">
        <f t="shared" si="19"/>
        <v>0</v>
      </c>
    </row>
    <row r="24" spans="1:15" s="30" customFormat="1" ht="51" customHeight="1" x14ac:dyDescent="0.25">
      <c r="A24" s="31">
        <v>11</v>
      </c>
      <c r="B24" s="56" t="s">
        <v>60</v>
      </c>
      <c r="C24" s="3"/>
      <c r="D24" s="52">
        <v>20</v>
      </c>
      <c r="E24" s="53" t="s">
        <v>147</v>
      </c>
      <c r="F24" s="4"/>
      <c r="G24" s="2"/>
      <c r="H24" s="48">
        <f t="shared" si="13"/>
        <v>0</v>
      </c>
      <c r="I24" s="2"/>
      <c r="J24" s="48">
        <f t="shared" si="14"/>
        <v>0</v>
      </c>
      <c r="K24" s="48">
        <f t="shared" si="15"/>
        <v>0</v>
      </c>
      <c r="L24" s="48">
        <f t="shared" si="16"/>
        <v>0</v>
      </c>
      <c r="M24" s="48">
        <f t="shared" si="17"/>
        <v>0</v>
      </c>
      <c r="N24" s="48">
        <f t="shared" si="18"/>
        <v>0</v>
      </c>
      <c r="O24" s="49">
        <f t="shared" si="19"/>
        <v>0</v>
      </c>
    </row>
    <row r="25" spans="1:15" s="30" customFormat="1" ht="51" customHeight="1" x14ac:dyDescent="0.25">
      <c r="A25" s="31">
        <v>12</v>
      </c>
      <c r="B25" s="56" t="s">
        <v>61</v>
      </c>
      <c r="C25" s="3"/>
      <c r="D25" s="52">
        <v>50</v>
      </c>
      <c r="E25" s="53" t="s">
        <v>148</v>
      </c>
      <c r="F25" s="4"/>
      <c r="G25" s="2"/>
      <c r="H25" s="48">
        <f t="shared" si="13"/>
        <v>0</v>
      </c>
      <c r="I25" s="2"/>
      <c r="J25" s="48">
        <f t="shared" si="14"/>
        <v>0</v>
      </c>
      <c r="K25" s="48">
        <f t="shared" si="15"/>
        <v>0</v>
      </c>
      <c r="L25" s="48">
        <f t="shared" si="16"/>
        <v>0</v>
      </c>
      <c r="M25" s="48">
        <f t="shared" si="17"/>
        <v>0</v>
      </c>
      <c r="N25" s="48">
        <f t="shared" si="18"/>
        <v>0</v>
      </c>
      <c r="O25" s="49">
        <f t="shared" si="19"/>
        <v>0</v>
      </c>
    </row>
    <row r="26" spans="1:15" s="30" customFormat="1" ht="51" customHeight="1" x14ac:dyDescent="0.25">
      <c r="A26" s="31">
        <v>13</v>
      </c>
      <c r="B26" s="56" t="s">
        <v>62</v>
      </c>
      <c r="C26" s="3"/>
      <c r="D26" s="52">
        <v>50</v>
      </c>
      <c r="E26" s="53" t="s">
        <v>148</v>
      </c>
      <c r="F26" s="4"/>
      <c r="G26" s="2"/>
      <c r="H26" s="48">
        <f t="shared" si="13"/>
        <v>0</v>
      </c>
      <c r="I26" s="2"/>
      <c r="J26" s="48">
        <f t="shared" si="14"/>
        <v>0</v>
      </c>
      <c r="K26" s="48">
        <f t="shared" si="15"/>
        <v>0</v>
      </c>
      <c r="L26" s="48">
        <f t="shared" si="16"/>
        <v>0</v>
      </c>
      <c r="M26" s="48">
        <f t="shared" si="17"/>
        <v>0</v>
      </c>
      <c r="N26" s="48">
        <f t="shared" si="18"/>
        <v>0</v>
      </c>
      <c r="O26" s="49">
        <f t="shared" si="19"/>
        <v>0</v>
      </c>
    </row>
    <row r="27" spans="1:15" s="30" customFormat="1" ht="51" customHeight="1" x14ac:dyDescent="0.25">
      <c r="A27" s="31">
        <v>14</v>
      </c>
      <c r="B27" s="56" t="s">
        <v>63</v>
      </c>
      <c r="C27" s="3"/>
      <c r="D27" s="52">
        <v>30</v>
      </c>
      <c r="E27" s="53" t="s">
        <v>147</v>
      </c>
      <c r="F27" s="4"/>
      <c r="G27" s="2"/>
      <c r="H27" s="48">
        <f t="shared" si="13"/>
        <v>0</v>
      </c>
      <c r="I27" s="2"/>
      <c r="J27" s="48">
        <f t="shared" si="14"/>
        <v>0</v>
      </c>
      <c r="K27" s="48">
        <f t="shared" si="15"/>
        <v>0</v>
      </c>
      <c r="L27" s="48">
        <f t="shared" si="16"/>
        <v>0</v>
      </c>
      <c r="M27" s="48">
        <f t="shared" si="17"/>
        <v>0</v>
      </c>
      <c r="N27" s="48">
        <f t="shared" si="18"/>
        <v>0</v>
      </c>
      <c r="O27" s="49">
        <f t="shared" si="19"/>
        <v>0</v>
      </c>
    </row>
    <row r="28" spans="1:15" s="30" customFormat="1" ht="51" customHeight="1" x14ac:dyDescent="0.25">
      <c r="A28" s="31">
        <v>15</v>
      </c>
      <c r="B28" s="56" t="s">
        <v>64</v>
      </c>
      <c r="C28" s="3"/>
      <c r="D28" s="52">
        <v>200</v>
      </c>
      <c r="E28" s="53" t="s">
        <v>147</v>
      </c>
      <c r="F28" s="4"/>
      <c r="G28" s="2"/>
      <c r="H28" s="48">
        <f t="shared" si="13"/>
        <v>0</v>
      </c>
      <c r="I28" s="2"/>
      <c r="J28" s="48">
        <f t="shared" si="14"/>
        <v>0</v>
      </c>
      <c r="K28" s="48">
        <f t="shared" si="15"/>
        <v>0</v>
      </c>
      <c r="L28" s="48">
        <f t="shared" si="16"/>
        <v>0</v>
      </c>
      <c r="M28" s="48">
        <f t="shared" si="17"/>
        <v>0</v>
      </c>
      <c r="N28" s="48">
        <f t="shared" si="18"/>
        <v>0</v>
      </c>
      <c r="O28" s="49">
        <f t="shared" si="19"/>
        <v>0</v>
      </c>
    </row>
    <row r="29" spans="1:15" s="30" customFormat="1" ht="51" customHeight="1" x14ac:dyDescent="0.25">
      <c r="A29" s="31">
        <v>16</v>
      </c>
      <c r="B29" s="56" t="s">
        <v>65</v>
      </c>
      <c r="C29" s="3"/>
      <c r="D29" s="52">
        <v>100</v>
      </c>
      <c r="E29" s="53" t="s">
        <v>147</v>
      </c>
      <c r="F29" s="4"/>
      <c r="G29" s="2"/>
      <c r="H29" s="48">
        <f t="shared" si="13"/>
        <v>0</v>
      </c>
      <c r="I29" s="2"/>
      <c r="J29" s="48">
        <f t="shared" si="14"/>
        <v>0</v>
      </c>
      <c r="K29" s="48">
        <f t="shared" si="15"/>
        <v>0</v>
      </c>
      <c r="L29" s="48">
        <f t="shared" si="16"/>
        <v>0</v>
      </c>
      <c r="M29" s="48">
        <f t="shared" si="17"/>
        <v>0</v>
      </c>
      <c r="N29" s="48">
        <f t="shared" si="18"/>
        <v>0</v>
      </c>
      <c r="O29" s="49">
        <f t="shared" si="19"/>
        <v>0</v>
      </c>
    </row>
    <row r="30" spans="1:15" s="30" customFormat="1" ht="51" customHeight="1" x14ac:dyDescent="0.25">
      <c r="A30" s="31">
        <v>17</v>
      </c>
      <c r="B30" s="56" t="s">
        <v>66</v>
      </c>
      <c r="C30" s="3"/>
      <c r="D30" s="52">
        <v>20</v>
      </c>
      <c r="E30" s="53" t="s">
        <v>147</v>
      </c>
      <c r="F30" s="4"/>
      <c r="G30" s="2"/>
      <c r="H30" s="48">
        <f t="shared" si="13"/>
        <v>0</v>
      </c>
      <c r="I30" s="2"/>
      <c r="J30" s="48">
        <f t="shared" si="14"/>
        <v>0</v>
      </c>
      <c r="K30" s="48">
        <f t="shared" si="15"/>
        <v>0</v>
      </c>
      <c r="L30" s="48">
        <f t="shared" si="16"/>
        <v>0</v>
      </c>
      <c r="M30" s="48">
        <f t="shared" si="17"/>
        <v>0</v>
      </c>
      <c r="N30" s="48">
        <f t="shared" si="18"/>
        <v>0</v>
      </c>
      <c r="O30" s="49">
        <f t="shared" si="19"/>
        <v>0</v>
      </c>
    </row>
    <row r="31" spans="1:15" s="30" customFormat="1" ht="51" customHeight="1" x14ac:dyDescent="0.25">
      <c r="A31" s="31">
        <v>18</v>
      </c>
      <c r="B31" s="56" t="s">
        <v>67</v>
      </c>
      <c r="C31" s="3"/>
      <c r="D31" s="52">
        <v>10</v>
      </c>
      <c r="E31" s="53" t="s">
        <v>149</v>
      </c>
      <c r="F31" s="4"/>
      <c r="G31" s="2"/>
      <c r="H31" s="48">
        <f t="shared" si="13"/>
        <v>0</v>
      </c>
      <c r="I31" s="2"/>
      <c r="J31" s="48">
        <f t="shared" si="14"/>
        <v>0</v>
      </c>
      <c r="K31" s="48">
        <f t="shared" si="15"/>
        <v>0</v>
      </c>
      <c r="L31" s="48">
        <f t="shared" si="16"/>
        <v>0</v>
      </c>
      <c r="M31" s="48">
        <f t="shared" si="17"/>
        <v>0</v>
      </c>
      <c r="N31" s="48">
        <f t="shared" si="18"/>
        <v>0</v>
      </c>
      <c r="O31" s="49">
        <f t="shared" si="19"/>
        <v>0</v>
      </c>
    </row>
    <row r="32" spans="1:15" s="30" customFormat="1" ht="51" customHeight="1" x14ac:dyDescent="0.25">
      <c r="A32" s="31">
        <v>19</v>
      </c>
      <c r="B32" s="56" t="s">
        <v>68</v>
      </c>
      <c r="C32" s="3"/>
      <c r="D32" s="52">
        <v>10</v>
      </c>
      <c r="E32" s="53" t="s">
        <v>148</v>
      </c>
      <c r="F32" s="4"/>
      <c r="G32" s="2"/>
      <c r="H32" s="48">
        <f t="shared" si="13"/>
        <v>0</v>
      </c>
      <c r="I32" s="2"/>
      <c r="J32" s="48">
        <f t="shared" si="14"/>
        <v>0</v>
      </c>
      <c r="K32" s="48">
        <f t="shared" si="15"/>
        <v>0</v>
      </c>
      <c r="L32" s="48">
        <f t="shared" si="16"/>
        <v>0</v>
      </c>
      <c r="M32" s="48">
        <f t="shared" si="17"/>
        <v>0</v>
      </c>
      <c r="N32" s="48">
        <f t="shared" si="18"/>
        <v>0</v>
      </c>
      <c r="O32" s="49">
        <f t="shared" si="19"/>
        <v>0</v>
      </c>
    </row>
    <row r="33" spans="1:15" s="30" customFormat="1" ht="51" customHeight="1" x14ac:dyDescent="0.25">
      <c r="A33" s="31">
        <v>20</v>
      </c>
      <c r="B33" s="58" t="s">
        <v>69</v>
      </c>
      <c r="C33" s="3"/>
      <c r="D33" s="52">
        <v>150</v>
      </c>
      <c r="E33" s="53" t="s">
        <v>147</v>
      </c>
      <c r="F33" s="4"/>
      <c r="G33" s="2"/>
      <c r="H33" s="48">
        <f t="shared" ref="H33:H79" si="20">+ROUND(F33*G33,0)</f>
        <v>0</v>
      </c>
      <c r="I33" s="2"/>
      <c r="J33" s="48">
        <f t="shared" ref="J33:J79" si="21">ROUND(F33*I33,0)</f>
        <v>0</v>
      </c>
      <c r="K33" s="48">
        <f t="shared" ref="K33:K79" si="22">ROUND(F33+H33+J33,0)</f>
        <v>0</v>
      </c>
      <c r="L33" s="48">
        <f t="shared" ref="L33:L79" si="23">ROUND(F33*D33,0)</f>
        <v>0</v>
      </c>
      <c r="M33" s="48">
        <f t="shared" ref="M33:M79" si="24">ROUND(L33*G33,0)</f>
        <v>0</v>
      </c>
      <c r="N33" s="48">
        <f t="shared" ref="N33:N79" si="25">ROUND(L33*I33,0)</f>
        <v>0</v>
      </c>
      <c r="O33" s="49">
        <f t="shared" ref="O33:O79" si="26">ROUND(L33+N33+M33,0)</f>
        <v>0</v>
      </c>
    </row>
    <row r="34" spans="1:15" s="30" customFormat="1" ht="51" customHeight="1" x14ac:dyDescent="0.25">
      <c r="A34" s="31">
        <v>21</v>
      </c>
      <c r="B34" s="58" t="s">
        <v>70</v>
      </c>
      <c r="C34" s="3"/>
      <c r="D34" s="52">
        <v>20</v>
      </c>
      <c r="E34" s="53" t="s">
        <v>148</v>
      </c>
      <c r="F34" s="4"/>
      <c r="G34" s="2"/>
      <c r="H34" s="48">
        <f t="shared" si="20"/>
        <v>0</v>
      </c>
      <c r="I34" s="2"/>
      <c r="J34" s="48">
        <f t="shared" si="21"/>
        <v>0</v>
      </c>
      <c r="K34" s="48">
        <f t="shared" si="22"/>
        <v>0</v>
      </c>
      <c r="L34" s="48">
        <f t="shared" si="23"/>
        <v>0</v>
      </c>
      <c r="M34" s="48">
        <f t="shared" si="24"/>
        <v>0</v>
      </c>
      <c r="N34" s="48">
        <f t="shared" si="25"/>
        <v>0</v>
      </c>
      <c r="O34" s="49">
        <f t="shared" si="26"/>
        <v>0</v>
      </c>
    </row>
    <row r="35" spans="1:15" s="30" customFormat="1" ht="51" customHeight="1" x14ac:dyDescent="0.25">
      <c r="A35" s="31">
        <v>22</v>
      </c>
      <c r="B35" s="58" t="s">
        <v>71</v>
      </c>
      <c r="C35" s="3"/>
      <c r="D35" s="52">
        <v>20</v>
      </c>
      <c r="E35" s="53" t="s">
        <v>148</v>
      </c>
      <c r="F35" s="4"/>
      <c r="G35" s="2"/>
      <c r="H35" s="48">
        <f t="shared" si="20"/>
        <v>0</v>
      </c>
      <c r="I35" s="2"/>
      <c r="J35" s="48">
        <f t="shared" si="21"/>
        <v>0</v>
      </c>
      <c r="K35" s="48">
        <f t="shared" si="22"/>
        <v>0</v>
      </c>
      <c r="L35" s="48">
        <f t="shared" si="23"/>
        <v>0</v>
      </c>
      <c r="M35" s="48">
        <f t="shared" si="24"/>
        <v>0</v>
      </c>
      <c r="N35" s="48">
        <f t="shared" si="25"/>
        <v>0</v>
      </c>
      <c r="O35" s="49">
        <f t="shared" si="26"/>
        <v>0</v>
      </c>
    </row>
    <row r="36" spans="1:15" s="30" customFormat="1" ht="51" customHeight="1" x14ac:dyDescent="0.25">
      <c r="A36" s="31">
        <v>23</v>
      </c>
      <c r="B36" s="58" t="s">
        <v>72</v>
      </c>
      <c r="C36" s="3"/>
      <c r="D36" s="52">
        <v>10</v>
      </c>
      <c r="E36" s="53" t="s">
        <v>148</v>
      </c>
      <c r="F36" s="4"/>
      <c r="G36" s="2"/>
      <c r="H36" s="48">
        <f t="shared" si="20"/>
        <v>0</v>
      </c>
      <c r="I36" s="2"/>
      <c r="J36" s="48">
        <f t="shared" si="21"/>
        <v>0</v>
      </c>
      <c r="K36" s="48">
        <f t="shared" si="22"/>
        <v>0</v>
      </c>
      <c r="L36" s="48">
        <f t="shared" si="23"/>
        <v>0</v>
      </c>
      <c r="M36" s="48">
        <f t="shared" si="24"/>
        <v>0</v>
      </c>
      <c r="N36" s="48">
        <f t="shared" si="25"/>
        <v>0</v>
      </c>
      <c r="O36" s="49">
        <f t="shared" si="26"/>
        <v>0</v>
      </c>
    </row>
    <row r="37" spans="1:15" s="30" customFormat="1" ht="51" customHeight="1" x14ac:dyDescent="0.25">
      <c r="A37" s="31">
        <v>24</v>
      </c>
      <c r="B37" s="58" t="s">
        <v>73</v>
      </c>
      <c r="C37" s="3"/>
      <c r="D37" s="52">
        <v>100</v>
      </c>
      <c r="E37" s="53" t="s">
        <v>148</v>
      </c>
      <c r="F37" s="4"/>
      <c r="G37" s="2"/>
      <c r="H37" s="48">
        <f t="shared" si="20"/>
        <v>0</v>
      </c>
      <c r="I37" s="2"/>
      <c r="J37" s="48">
        <f t="shared" si="21"/>
        <v>0</v>
      </c>
      <c r="K37" s="48">
        <f t="shared" si="22"/>
        <v>0</v>
      </c>
      <c r="L37" s="48">
        <f t="shared" si="23"/>
        <v>0</v>
      </c>
      <c r="M37" s="48">
        <f t="shared" si="24"/>
        <v>0</v>
      </c>
      <c r="N37" s="48">
        <f t="shared" si="25"/>
        <v>0</v>
      </c>
      <c r="O37" s="49">
        <f t="shared" si="26"/>
        <v>0</v>
      </c>
    </row>
    <row r="38" spans="1:15" s="30" customFormat="1" ht="51" customHeight="1" x14ac:dyDescent="0.25">
      <c r="A38" s="31">
        <v>25</v>
      </c>
      <c r="B38" s="58" t="s">
        <v>74</v>
      </c>
      <c r="C38" s="3"/>
      <c r="D38" s="52">
        <v>10</v>
      </c>
      <c r="E38" s="53" t="s">
        <v>148</v>
      </c>
      <c r="F38" s="4"/>
      <c r="G38" s="2"/>
      <c r="H38" s="48">
        <f t="shared" si="20"/>
        <v>0</v>
      </c>
      <c r="I38" s="2"/>
      <c r="J38" s="48">
        <f t="shared" si="21"/>
        <v>0</v>
      </c>
      <c r="K38" s="48">
        <f t="shared" si="22"/>
        <v>0</v>
      </c>
      <c r="L38" s="48">
        <f t="shared" si="23"/>
        <v>0</v>
      </c>
      <c r="M38" s="48">
        <f t="shared" si="24"/>
        <v>0</v>
      </c>
      <c r="N38" s="48">
        <f t="shared" si="25"/>
        <v>0</v>
      </c>
      <c r="O38" s="49">
        <f t="shared" si="26"/>
        <v>0</v>
      </c>
    </row>
    <row r="39" spans="1:15" s="30" customFormat="1" ht="51" customHeight="1" x14ac:dyDescent="0.25">
      <c r="A39" s="31">
        <v>26</v>
      </c>
      <c r="B39" s="58" t="s">
        <v>75</v>
      </c>
      <c r="C39" s="3"/>
      <c r="D39" s="52">
        <v>50</v>
      </c>
      <c r="E39" s="53" t="s">
        <v>150</v>
      </c>
      <c r="F39" s="4"/>
      <c r="G39" s="2"/>
      <c r="H39" s="48">
        <f t="shared" si="20"/>
        <v>0</v>
      </c>
      <c r="I39" s="2"/>
      <c r="J39" s="48">
        <f t="shared" si="21"/>
        <v>0</v>
      </c>
      <c r="K39" s="48">
        <f t="shared" si="22"/>
        <v>0</v>
      </c>
      <c r="L39" s="48">
        <f t="shared" si="23"/>
        <v>0</v>
      </c>
      <c r="M39" s="48">
        <f t="shared" si="24"/>
        <v>0</v>
      </c>
      <c r="N39" s="48">
        <f t="shared" si="25"/>
        <v>0</v>
      </c>
      <c r="O39" s="49">
        <f t="shared" si="26"/>
        <v>0</v>
      </c>
    </row>
    <row r="40" spans="1:15" s="30" customFormat="1" ht="51" customHeight="1" x14ac:dyDescent="0.25">
      <c r="A40" s="31">
        <v>27</v>
      </c>
      <c r="B40" s="58" t="s">
        <v>76</v>
      </c>
      <c r="C40" s="3"/>
      <c r="D40" s="52">
        <v>10</v>
      </c>
      <c r="E40" s="53" t="s">
        <v>148</v>
      </c>
      <c r="F40" s="4"/>
      <c r="G40" s="2"/>
      <c r="H40" s="48">
        <f t="shared" si="20"/>
        <v>0</v>
      </c>
      <c r="I40" s="2"/>
      <c r="J40" s="48">
        <f t="shared" si="21"/>
        <v>0</v>
      </c>
      <c r="K40" s="48">
        <f t="shared" si="22"/>
        <v>0</v>
      </c>
      <c r="L40" s="48">
        <f t="shared" si="23"/>
        <v>0</v>
      </c>
      <c r="M40" s="48">
        <f t="shared" si="24"/>
        <v>0</v>
      </c>
      <c r="N40" s="48">
        <f t="shared" si="25"/>
        <v>0</v>
      </c>
      <c r="O40" s="49">
        <f t="shared" si="26"/>
        <v>0</v>
      </c>
    </row>
    <row r="41" spans="1:15" s="30" customFormat="1" ht="51" customHeight="1" x14ac:dyDescent="0.25">
      <c r="A41" s="31">
        <v>28</v>
      </c>
      <c r="B41" s="58" t="s">
        <v>77</v>
      </c>
      <c r="C41" s="3"/>
      <c r="D41" s="52">
        <v>100</v>
      </c>
      <c r="E41" s="53" t="s">
        <v>148</v>
      </c>
      <c r="F41" s="4"/>
      <c r="G41" s="2"/>
      <c r="H41" s="48">
        <f t="shared" si="20"/>
        <v>0</v>
      </c>
      <c r="I41" s="2"/>
      <c r="J41" s="48">
        <f t="shared" si="21"/>
        <v>0</v>
      </c>
      <c r="K41" s="48">
        <f t="shared" si="22"/>
        <v>0</v>
      </c>
      <c r="L41" s="48">
        <f t="shared" si="23"/>
        <v>0</v>
      </c>
      <c r="M41" s="48">
        <f t="shared" si="24"/>
        <v>0</v>
      </c>
      <c r="N41" s="48">
        <f t="shared" si="25"/>
        <v>0</v>
      </c>
      <c r="O41" s="49">
        <f t="shared" si="26"/>
        <v>0</v>
      </c>
    </row>
    <row r="42" spans="1:15" s="30" customFormat="1" ht="51" customHeight="1" x14ac:dyDescent="0.25">
      <c r="A42" s="31">
        <v>29</v>
      </c>
      <c r="B42" s="58" t="s">
        <v>78</v>
      </c>
      <c r="C42" s="3"/>
      <c r="D42" s="52">
        <v>20</v>
      </c>
      <c r="E42" s="53" t="s">
        <v>150</v>
      </c>
      <c r="F42" s="4"/>
      <c r="G42" s="2"/>
      <c r="H42" s="48">
        <f t="shared" si="20"/>
        <v>0</v>
      </c>
      <c r="I42" s="2"/>
      <c r="J42" s="48">
        <f t="shared" si="21"/>
        <v>0</v>
      </c>
      <c r="K42" s="48">
        <f t="shared" si="22"/>
        <v>0</v>
      </c>
      <c r="L42" s="48">
        <f t="shared" si="23"/>
        <v>0</v>
      </c>
      <c r="M42" s="48">
        <f t="shared" si="24"/>
        <v>0</v>
      </c>
      <c r="N42" s="48">
        <f t="shared" si="25"/>
        <v>0</v>
      </c>
      <c r="O42" s="49">
        <f t="shared" si="26"/>
        <v>0</v>
      </c>
    </row>
    <row r="43" spans="1:15" s="30" customFormat="1" ht="51" customHeight="1" x14ac:dyDescent="0.25">
      <c r="A43" s="31">
        <v>30</v>
      </c>
      <c r="B43" s="58" t="s">
        <v>79</v>
      </c>
      <c r="C43" s="3"/>
      <c r="D43" s="52">
        <v>10</v>
      </c>
      <c r="E43" s="53" t="s">
        <v>148</v>
      </c>
      <c r="F43" s="4"/>
      <c r="G43" s="2"/>
      <c r="H43" s="48">
        <f t="shared" si="20"/>
        <v>0</v>
      </c>
      <c r="I43" s="2"/>
      <c r="J43" s="48">
        <f t="shared" si="21"/>
        <v>0</v>
      </c>
      <c r="K43" s="48">
        <f t="shared" si="22"/>
        <v>0</v>
      </c>
      <c r="L43" s="48">
        <f t="shared" si="23"/>
        <v>0</v>
      </c>
      <c r="M43" s="48">
        <f t="shared" si="24"/>
        <v>0</v>
      </c>
      <c r="N43" s="48">
        <f t="shared" si="25"/>
        <v>0</v>
      </c>
      <c r="O43" s="49">
        <f t="shared" si="26"/>
        <v>0</v>
      </c>
    </row>
    <row r="44" spans="1:15" s="30" customFormat="1" ht="51" customHeight="1" x14ac:dyDescent="0.25">
      <c r="A44" s="31">
        <v>31</v>
      </c>
      <c r="B44" s="58" t="s">
        <v>80</v>
      </c>
      <c r="C44" s="3"/>
      <c r="D44" s="52">
        <v>5</v>
      </c>
      <c r="E44" s="53" t="s">
        <v>148</v>
      </c>
      <c r="F44" s="4"/>
      <c r="G44" s="2"/>
      <c r="H44" s="48">
        <f t="shared" si="20"/>
        <v>0</v>
      </c>
      <c r="I44" s="2"/>
      <c r="J44" s="48">
        <f t="shared" si="21"/>
        <v>0</v>
      </c>
      <c r="K44" s="48">
        <f t="shared" si="22"/>
        <v>0</v>
      </c>
      <c r="L44" s="48">
        <f t="shared" si="23"/>
        <v>0</v>
      </c>
      <c r="M44" s="48">
        <f t="shared" si="24"/>
        <v>0</v>
      </c>
      <c r="N44" s="48">
        <f t="shared" si="25"/>
        <v>0</v>
      </c>
      <c r="O44" s="49">
        <f t="shared" si="26"/>
        <v>0</v>
      </c>
    </row>
    <row r="45" spans="1:15" s="30" customFormat="1" ht="51" customHeight="1" x14ac:dyDescent="0.25">
      <c r="A45" s="31">
        <v>32</v>
      </c>
      <c r="B45" s="58" t="s">
        <v>81</v>
      </c>
      <c r="C45" s="3"/>
      <c r="D45" s="52">
        <v>10</v>
      </c>
      <c r="E45" s="53" t="s">
        <v>147</v>
      </c>
      <c r="F45" s="4"/>
      <c r="G45" s="2"/>
      <c r="H45" s="48">
        <f t="shared" si="20"/>
        <v>0</v>
      </c>
      <c r="I45" s="2"/>
      <c r="J45" s="48">
        <f t="shared" si="21"/>
        <v>0</v>
      </c>
      <c r="K45" s="48">
        <f t="shared" si="22"/>
        <v>0</v>
      </c>
      <c r="L45" s="48">
        <f t="shared" si="23"/>
        <v>0</v>
      </c>
      <c r="M45" s="48">
        <f t="shared" si="24"/>
        <v>0</v>
      </c>
      <c r="N45" s="48">
        <f t="shared" si="25"/>
        <v>0</v>
      </c>
      <c r="O45" s="49">
        <f t="shared" si="26"/>
        <v>0</v>
      </c>
    </row>
    <row r="46" spans="1:15" s="30" customFormat="1" ht="51" customHeight="1" x14ac:dyDescent="0.25">
      <c r="A46" s="31">
        <v>33</v>
      </c>
      <c r="B46" s="58" t="s">
        <v>82</v>
      </c>
      <c r="C46" s="3"/>
      <c r="D46" s="52">
        <v>20</v>
      </c>
      <c r="E46" s="53" t="s">
        <v>147</v>
      </c>
      <c r="F46" s="4"/>
      <c r="G46" s="2"/>
      <c r="H46" s="48">
        <f t="shared" si="20"/>
        <v>0</v>
      </c>
      <c r="I46" s="2"/>
      <c r="J46" s="48">
        <f t="shared" si="21"/>
        <v>0</v>
      </c>
      <c r="K46" s="48">
        <f t="shared" si="22"/>
        <v>0</v>
      </c>
      <c r="L46" s="48">
        <f t="shared" si="23"/>
        <v>0</v>
      </c>
      <c r="M46" s="48">
        <f t="shared" si="24"/>
        <v>0</v>
      </c>
      <c r="N46" s="48">
        <f t="shared" si="25"/>
        <v>0</v>
      </c>
      <c r="O46" s="49">
        <f t="shared" si="26"/>
        <v>0</v>
      </c>
    </row>
    <row r="47" spans="1:15" s="30" customFormat="1" ht="51" customHeight="1" x14ac:dyDescent="0.25">
      <c r="A47" s="31">
        <v>34</v>
      </c>
      <c r="B47" s="58" t="s">
        <v>83</v>
      </c>
      <c r="C47" s="3"/>
      <c r="D47" s="52">
        <v>20</v>
      </c>
      <c r="E47" s="53" t="s">
        <v>147</v>
      </c>
      <c r="F47" s="4"/>
      <c r="G47" s="2"/>
      <c r="H47" s="48">
        <f t="shared" si="20"/>
        <v>0</v>
      </c>
      <c r="I47" s="2"/>
      <c r="J47" s="48">
        <f t="shared" si="21"/>
        <v>0</v>
      </c>
      <c r="K47" s="48">
        <f t="shared" si="22"/>
        <v>0</v>
      </c>
      <c r="L47" s="48">
        <f t="shared" si="23"/>
        <v>0</v>
      </c>
      <c r="M47" s="48">
        <f t="shared" si="24"/>
        <v>0</v>
      </c>
      <c r="N47" s="48">
        <f t="shared" si="25"/>
        <v>0</v>
      </c>
      <c r="O47" s="49">
        <f t="shared" si="26"/>
        <v>0</v>
      </c>
    </row>
    <row r="48" spans="1:15" s="30" customFormat="1" ht="51" customHeight="1" x14ac:dyDescent="0.25">
      <c r="A48" s="31">
        <v>35</v>
      </c>
      <c r="B48" s="58" t="s">
        <v>84</v>
      </c>
      <c r="C48" s="3"/>
      <c r="D48" s="52">
        <v>20</v>
      </c>
      <c r="E48" s="53" t="s">
        <v>147</v>
      </c>
      <c r="F48" s="4"/>
      <c r="G48" s="2"/>
      <c r="H48" s="48">
        <f t="shared" si="20"/>
        <v>0</v>
      </c>
      <c r="I48" s="2"/>
      <c r="J48" s="48">
        <f t="shared" si="21"/>
        <v>0</v>
      </c>
      <c r="K48" s="48">
        <f t="shared" si="22"/>
        <v>0</v>
      </c>
      <c r="L48" s="48">
        <f t="shared" si="23"/>
        <v>0</v>
      </c>
      <c r="M48" s="48">
        <f t="shared" si="24"/>
        <v>0</v>
      </c>
      <c r="N48" s="48">
        <f t="shared" si="25"/>
        <v>0</v>
      </c>
      <c r="O48" s="49">
        <f t="shared" si="26"/>
        <v>0</v>
      </c>
    </row>
    <row r="49" spans="1:15" s="30" customFormat="1" ht="51" customHeight="1" x14ac:dyDescent="0.25">
      <c r="A49" s="31">
        <v>36</v>
      </c>
      <c r="B49" s="58" t="s">
        <v>85</v>
      </c>
      <c r="C49" s="3"/>
      <c r="D49" s="52">
        <v>20</v>
      </c>
      <c r="E49" s="53" t="s">
        <v>147</v>
      </c>
      <c r="F49" s="4"/>
      <c r="G49" s="2"/>
      <c r="H49" s="48">
        <f t="shared" si="20"/>
        <v>0</v>
      </c>
      <c r="I49" s="2"/>
      <c r="J49" s="48">
        <f t="shared" si="21"/>
        <v>0</v>
      </c>
      <c r="K49" s="48">
        <f t="shared" si="22"/>
        <v>0</v>
      </c>
      <c r="L49" s="48">
        <f t="shared" si="23"/>
        <v>0</v>
      </c>
      <c r="M49" s="48">
        <f t="shared" si="24"/>
        <v>0</v>
      </c>
      <c r="N49" s="48">
        <f t="shared" si="25"/>
        <v>0</v>
      </c>
      <c r="O49" s="49">
        <f t="shared" si="26"/>
        <v>0</v>
      </c>
    </row>
    <row r="50" spans="1:15" s="30" customFormat="1" ht="51" customHeight="1" x14ac:dyDescent="0.25">
      <c r="A50" s="31">
        <v>37</v>
      </c>
      <c r="B50" s="58" t="s">
        <v>86</v>
      </c>
      <c r="C50" s="3"/>
      <c r="D50" s="52">
        <v>140</v>
      </c>
      <c r="E50" s="53" t="s">
        <v>150</v>
      </c>
      <c r="F50" s="4"/>
      <c r="G50" s="2"/>
      <c r="H50" s="48">
        <f t="shared" si="20"/>
        <v>0</v>
      </c>
      <c r="I50" s="2"/>
      <c r="J50" s="48">
        <f t="shared" si="21"/>
        <v>0</v>
      </c>
      <c r="K50" s="48">
        <f t="shared" si="22"/>
        <v>0</v>
      </c>
      <c r="L50" s="48">
        <f t="shared" si="23"/>
        <v>0</v>
      </c>
      <c r="M50" s="48">
        <f t="shared" si="24"/>
        <v>0</v>
      </c>
      <c r="N50" s="48">
        <f t="shared" si="25"/>
        <v>0</v>
      </c>
      <c r="O50" s="49">
        <f t="shared" si="26"/>
        <v>0</v>
      </c>
    </row>
    <row r="51" spans="1:15" s="30" customFormat="1" ht="51" customHeight="1" x14ac:dyDescent="0.25">
      <c r="A51" s="31">
        <v>38</v>
      </c>
      <c r="B51" s="58" t="s">
        <v>87</v>
      </c>
      <c r="C51" s="3"/>
      <c r="D51" s="52">
        <v>10</v>
      </c>
      <c r="E51" s="53" t="s">
        <v>147</v>
      </c>
      <c r="F51" s="4"/>
      <c r="G51" s="2"/>
      <c r="H51" s="48">
        <f t="shared" si="20"/>
        <v>0</v>
      </c>
      <c r="I51" s="2"/>
      <c r="J51" s="48">
        <f t="shared" si="21"/>
        <v>0</v>
      </c>
      <c r="K51" s="48">
        <f t="shared" si="22"/>
        <v>0</v>
      </c>
      <c r="L51" s="48">
        <f t="shared" si="23"/>
        <v>0</v>
      </c>
      <c r="M51" s="48">
        <f t="shared" si="24"/>
        <v>0</v>
      </c>
      <c r="N51" s="48">
        <f t="shared" si="25"/>
        <v>0</v>
      </c>
      <c r="O51" s="49">
        <f t="shared" si="26"/>
        <v>0</v>
      </c>
    </row>
    <row r="52" spans="1:15" s="30" customFormat="1" ht="51" customHeight="1" x14ac:dyDescent="0.25">
      <c r="A52" s="31">
        <v>39</v>
      </c>
      <c r="B52" s="58" t="s">
        <v>88</v>
      </c>
      <c r="C52" s="3"/>
      <c r="D52" s="52">
        <v>10</v>
      </c>
      <c r="E52" s="53" t="s">
        <v>148</v>
      </c>
      <c r="F52" s="4"/>
      <c r="G52" s="2"/>
      <c r="H52" s="48">
        <f t="shared" si="20"/>
        <v>0</v>
      </c>
      <c r="I52" s="2"/>
      <c r="J52" s="48">
        <f t="shared" si="21"/>
        <v>0</v>
      </c>
      <c r="K52" s="48">
        <f t="shared" si="22"/>
        <v>0</v>
      </c>
      <c r="L52" s="48">
        <f t="shared" si="23"/>
        <v>0</v>
      </c>
      <c r="M52" s="48">
        <f t="shared" si="24"/>
        <v>0</v>
      </c>
      <c r="N52" s="48">
        <f t="shared" si="25"/>
        <v>0</v>
      </c>
      <c r="O52" s="49">
        <f t="shared" si="26"/>
        <v>0</v>
      </c>
    </row>
    <row r="53" spans="1:15" s="30" customFormat="1" ht="51" customHeight="1" x14ac:dyDescent="0.25">
      <c r="A53" s="31">
        <v>40</v>
      </c>
      <c r="B53" s="58" t="s">
        <v>89</v>
      </c>
      <c r="C53" s="3"/>
      <c r="D53" s="52">
        <v>20</v>
      </c>
      <c r="E53" s="53" t="s">
        <v>148</v>
      </c>
      <c r="F53" s="4"/>
      <c r="G53" s="2"/>
      <c r="H53" s="48">
        <f t="shared" si="20"/>
        <v>0</v>
      </c>
      <c r="I53" s="2"/>
      <c r="J53" s="48">
        <f t="shared" si="21"/>
        <v>0</v>
      </c>
      <c r="K53" s="48">
        <f t="shared" si="22"/>
        <v>0</v>
      </c>
      <c r="L53" s="48">
        <f t="shared" si="23"/>
        <v>0</v>
      </c>
      <c r="M53" s="48">
        <f t="shared" si="24"/>
        <v>0</v>
      </c>
      <c r="N53" s="48">
        <f t="shared" si="25"/>
        <v>0</v>
      </c>
      <c r="O53" s="49">
        <f t="shared" si="26"/>
        <v>0</v>
      </c>
    </row>
    <row r="54" spans="1:15" s="30" customFormat="1" ht="51" customHeight="1" x14ac:dyDescent="0.25">
      <c r="A54" s="31">
        <v>41</v>
      </c>
      <c r="B54" s="58" t="s">
        <v>90</v>
      </c>
      <c r="C54" s="3"/>
      <c r="D54" s="52">
        <v>10</v>
      </c>
      <c r="E54" s="53" t="s">
        <v>147</v>
      </c>
      <c r="F54" s="4"/>
      <c r="G54" s="2"/>
      <c r="H54" s="48">
        <f t="shared" si="20"/>
        <v>0</v>
      </c>
      <c r="I54" s="2"/>
      <c r="J54" s="48">
        <f t="shared" si="21"/>
        <v>0</v>
      </c>
      <c r="K54" s="48">
        <f t="shared" si="22"/>
        <v>0</v>
      </c>
      <c r="L54" s="48">
        <f t="shared" si="23"/>
        <v>0</v>
      </c>
      <c r="M54" s="48">
        <f t="shared" si="24"/>
        <v>0</v>
      </c>
      <c r="N54" s="48">
        <f t="shared" si="25"/>
        <v>0</v>
      </c>
      <c r="O54" s="49">
        <f t="shared" si="26"/>
        <v>0</v>
      </c>
    </row>
    <row r="55" spans="1:15" s="30" customFormat="1" ht="51" customHeight="1" x14ac:dyDescent="0.25">
      <c r="A55" s="31">
        <v>42</v>
      </c>
      <c r="B55" s="58" t="s">
        <v>91</v>
      </c>
      <c r="C55" s="3"/>
      <c r="D55" s="52">
        <v>5</v>
      </c>
      <c r="E55" s="53" t="s">
        <v>148</v>
      </c>
      <c r="F55" s="4"/>
      <c r="G55" s="2"/>
      <c r="H55" s="48">
        <f t="shared" si="20"/>
        <v>0</v>
      </c>
      <c r="I55" s="2"/>
      <c r="J55" s="48">
        <f t="shared" si="21"/>
        <v>0</v>
      </c>
      <c r="K55" s="48">
        <f t="shared" si="22"/>
        <v>0</v>
      </c>
      <c r="L55" s="48">
        <f t="shared" si="23"/>
        <v>0</v>
      </c>
      <c r="M55" s="48">
        <f t="shared" si="24"/>
        <v>0</v>
      </c>
      <c r="N55" s="48">
        <f t="shared" si="25"/>
        <v>0</v>
      </c>
      <c r="O55" s="49">
        <f t="shared" si="26"/>
        <v>0</v>
      </c>
    </row>
    <row r="56" spans="1:15" s="30" customFormat="1" ht="51" customHeight="1" x14ac:dyDescent="0.25">
      <c r="A56" s="31">
        <v>43</v>
      </c>
      <c r="B56" s="58" t="s">
        <v>92</v>
      </c>
      <c r="C56" s="3"/>
      <c r="D56" s="52">
        <v>10</v>
      </c>
      <c r="E56" s="53" t="s">
        <v>147</v>
      </c>
      <c r="F56" s="4"/>
      <c r="G56" s="2"/>
      <c r="H56" s="48">
        <f t="shared" si="20"/>
        <v>0</v>
      </c>
      <c r="I56" s="2"/>
      <c r="J56" s="48">
        <f t="shared" si="21"/>
        <v>0</v>
      </c>
      <c r="K56" s="48">
        <f t="shared" si="22"/>
        <v>0</v>
      </c>
      <c r="L56" s="48">
        <f t="shared" si="23"/>
        <v>0</v>
      </c>
      <c r="M56" s="48">
        <f t="shared" si="24"/>
        <v>0</v>
      </c>
      <c r="N56" s="48">
        <f t="shared" si="25"/>
        <v>0</v>
      </c>
      <c r="O56" s="49">
        <f t="shared" si="26"/>
        <v>0</v>
      </c>
    </row>
    <row r="57" spans="1:15" s="30" customFormat="1" ht="51" customHeight="1" x14ac:dyDescent="0.25">
      <c r="A57" s="31">
        <v>44</v>
      </c>
      <c r="B57" s="58" t="s">
        <v>93</v>
      </c>
      <c r="C57" s="3"/>
      <c r="D57" s="52">
        <v>20</v>
      </c>
      <c r="E57" s="53" t="s">
        <v>147</v>
      </c>
      <c r="F57" s="4"/>
      <c r="G57" s="2"/>
      <c r="H57" s="48">
        <f t="shared" si="20"/>
        <v>0</v>
      </c>
      <c r="I57" s="2"/>
      <c r="J57" s="48">
        <f t="shared" si="21"/>
        <v>0</v>
      </c>
      <c r="K57" s="48">
        <f t="shared" si="22"/>
        <v>0</v>
      </c>
      <c r="L57" s="48">
        <f t="shared" si="23"/>
        <v>0</v>
      </c>
      <c r="M57" s="48">
        <f t="shared" si="24"/>
        <v>0</v>
      </c>
      <c r="N57" s="48">
        <f t="shared" si="25"/>
        <v>0</v>
      </c>
      <c r="O57" s="49">
        <f t="shared" si="26"/>
        <v>0</v>
      </c>
    </row>
    <row r="58" spans="1:15" s="30" customFormat="1" ht="51" customHeight="1" x14ac:dyDescent="0.25">
      <c r="A58" s="31">
        <v>45</v>
      </c>
      <c r="B58" s="58" t="s">
        <v>94</v>
      </c>
      <c r="C58" s="3"/>
      <c r="D58" s="52">
        <v>20</v>
      </c>
      <c r="E58" s="53" t="s">
        <v>147</v>
      </c>
      <c r="F58" s="4"/>
      <c r="G58" s="2"/>
      <c r="H58" s="48">
        <f t="shared" si="20"/>
        <v>0</v>
      </c>
      <c r="I58" s="2"/>
      <c r="J58" s="48">
        <f t="shared" si="21"/>
        <v>0</v>
      </c>
      <c r="K58" s="48">
        <f t="shared" si="22"/>
        <v>0</v>
      </c>
      <c r="L58" s="48">
        <f t="shared" si="23"/>
        <v>0</v>
      </c>
      <c r="M58" s="48">
        <f t="shared" si="24"/>
        <v>0</v>
      </c>
      <c r="N58" s="48">
        <f t="shared" si="25"/>
        <v>0</v>
      </c>
      <c r="O58" s="49">
        <f t="shared" si="26"/>
        <v>0</v>
      </c>
    </row>
    <row r="59" spans="1:15" s="30" customFormat="1" ht="51" customHeight="1" x14ac:dyDescent="0.25">
      <c r="A59" s="31">
        <v>46</v>
      </c>
      <c r="B59" s="58" t="s">
        <v>95</v>
      </c>
      <c r="C59" s="3"/>
      <c r="D59" s="52">
        <v>10</v>
      </c>
      <c r="E59" s="53" t="s">
        <v>147</v>
      </c>
      <c r="F59" s="4"/>
      <c r="G59" s="2"/>
      <c r="H59" s="48">
        <f t="shared" si="20"/>
        <v>0</v>
      </c>
      <c r="I59" s="2"/>
      <c r="J59" s="48">
        <f t="shared" si="21"/>
        <v>0</v>
      </c>
      <c r="K59" s="48">
        <f t="shared" si="22"/>
        <v>0</v>
      </c>
      <c r="L59" s="48">
        <f t="shared" si="23"/>
        <v>0</v>
      </c>
      <c r="M59" s="48">
        <f t="shared" si="24"/>
        <v>0</v>
      </c>
      <c r="N59" s="48">
        <f t="shared" si="25"/>
        <v>0</v>
      </c>
      <c r="O59" s="49">
        <f t="shared" si="26"/>
        <v>0</v>
      </c>
    </row>
    <row r="60" spans="1:15" s="30" customFormat="1" ht="51" customHeight="1" x14ac:dyDescent="0.25">
      <c r="A60" s="31">
        <v>47</v>
      </c>
      <c r="B60" s="58" t="s">
        <v>96</v>
      </c>
      <c r="C60" s="3"/>
      <c r="D60" s="52">
        <v>20</v>
      </c>
      <c r="E60" s="53" t="s">
        <v>147</v>
      </c>
      <c r="F60" s="4"/>
      <c r="G60" s="2"/>
      <c r="H60" s="48">
        <f t="shared" si="20"/>
        <v>0</v>
      </c>
      <c r="I60" s="2"/>
      <c r="J60" s="48">
        <f t="shared" si="21"/>
        <v>0</v>
      </c>
      <c r="K60" s="48">
        <f t="shared" si="22"/>
        <v>0</v>
      </c>
      <c r="L60" s="48">
        <f t="shared" si="23"/>
        <v>0</v>
      </c>
      <c r="M60" s="48">
        <f t="shared" si="24"/>
        <v>0</v>
      </c>
      <c r="N60" s="48">
        <f t="shared" si="25"/>
        <v>0</v>
      </c>
      <c r="O60" s="49">
        <f t="shared" si="26"/>
        <v>0</v>
      </c>
    </row>
    <row r="61" spans="1:15" s="30" customFormat="1" ht="51" customHeight="1" x14ac:dyDescent="0.25">
      <c r="A61" s="31">
        <v>48</v>
      </c>
      <c r="B61" s="58" t="s">
        <v>97</v>
      </c>
      <c r="C61" s="3"/>
      <c r="D61" s="52">
        <v>20</v>
      </c>
      <c r="E61" s="53" t="s">
        <v>147</v>
      </c>
      <c r="F61" s="4"/>
      <c r="G61" s="2"/>
      <c r="H61" s="48">
        <f t="shared" si="20"/>
        <v>0</v>
      </c>
      <c r="I61" s="2"/>
      <c r="J61" s="48">
        <f t="shared" si="21"/>
        <v>0</v>
      </c>
      <c r="K61" s="48">
        <f t="shared" si="22"/>
        <v>0</v>
      </c>
      <c r="L61" s="48">
        <f t="shared" si="23"/>
        <v>0</v>
      </c>
      <c r="M61" s="48">
        <f t="shared" si="24"/>
        <v>0</v>
      </c>
      <c r="N61" s="48">
        <f t="shared" si="25"/>
        <v>0</v>
      </c>
      <c r="O61" s="49">
        <f t="shared" si="26"/>
        <v>0</v>
      </c>
    </row>
    <row r="62" spans="1:15" s="30" customFormat="1" ht="51" customHeight="1" x14ac:dyDescent="0.25">
      <c r="A62" s="31">
        <v>49</v>
      </c>
      <c r="B62" s="58" t="s">
        <v>98</v>
      </c>
      <c r="C62" s="3"/>
      <c r="D62" s="52">
        <v>20</v>
      </c>
      <c r="E62" s="53" t="s">
        <v>147</v>
      </c>
      <c r="F62" s="4"/>
      <c r="G62" s="2"/>
      <c r="H62" s="48">
        <f t="shared" si="20"/>
        <v>0</v>
      </c>
      <c r="I62" s="2"/>
      <c r="J62" s="48">
        <f t="shared" si="21"/>
        <v>0</v>
      </c>
      <c r="K62" s="48">
        <f t="shared" si="22"/>
        <v>0</v>
      </c>
      <c r="L62" s="48">
        <f t="shared" si="23"/>
        <v>0</v>
      </c>
      <c r="M62" s="48">
        <f t="shared" si="24"/>
        <v>0</v>
      </c>
      <c r="N62" s="48">
        <f t="shared" si="25"/>
        <v>0</v>
      </c>
      <c r="O62" s="49">
        <f t="shared" si="26"/>
        <v>0</v>
      </c>
    </row>
    <row r="63" spans="1:15" s="30" customFormat="1" ht="51" customHeight="1" x14ac:dyDescent="0.25">
      <c r="A63" s="31">
        <v>50</v>
      </c>
      <c r="B63" s="58" t="s">
        <v>99</v>
      </c>
      <c r="C63" s="3"/>
      <c r="D63" s="52">
        <v>10</v>
      </c>
      <c r="E63" s="53" t="s">
        <v>149</v>
      </c>
      <c r="F63" s="4"/>
      <c r="G63" s="2"/>
      <c r="H63" s="48">
        <f t="shared" si="20"/>
        <v>0</v>
      </c>
      <c r="I63" s="2"/>
      <c r="J63" s="48">
        <f t="shared" si="21"/>
        <v>0</v>
      </c>
      <c r="K63" s="48">
        <f t="shared" si="22"/>
        <v>0</v>
      </c>
      <c r="L63" s="48">
        <f t="shared" si="23"/>
        <v>0</v>
      </c>
      <c r="M63" s="48">
        <f t="shared" si="24"/>
        <v>0</v>
      </c>
      <c r="N63" s="48">
        <f t="shared" si="25"/>
        <v>0</v>
      </c>
      <c r="O63" s="49">
        <f t="shared" si="26"/>
        <v>0</v>
      </c>
    </row>
    <row r="64" spans="1:15" s="30" customFormat="1" ht="51" customHeight="1" x14ac:dyDescent="0.25">
      <c r="A64" s="31">
        <v>51</v>
      </c>
      <c r="B64" s="58" t="s">
        <v>100</v>
      </c>
      <c r="C64" s="3"/>
      <c r="D64" s="52">
        <v>4</v>
      </c>
      <c r="E64" s="53" t="s">
        <v>147</v>
      </c>
      <c r="F64" s="4"/>
      <c r="G64" s="2"/>
      <c r="H64" s="48">
        <f t="shared" si="20"/>
        <v>0</v>
      </c>
      <c r="I64" s="2"/>
      <c r="J64" s="48">
        <f t="shared" si="21"/>
        <v>0</v>
      </c>
      <c r="K64" s="48">
        <f t="shared" si="22"/>
        <v>0</v>
      </c>
      <c r="L64" s="48">
        <f t="shared" si="23"/>
        <v>0</v>
      </c>
      <c r="M64" s="48">
        <f t="shared" si="24"/>
        <v>0</v>
      </c>
      <c r="N64" s="48">
        <f t="shared" si="25"/>
        <v>0</v>
      </c>
      <c r="O64" s="49">
        <f t="shared" si="26"/>
        <v>0</v>
      </c>
    </row>
    <row r="65" spans="1:15" s="30" customFormat="1" ht="51" customHeight="1" x14ac:dyDescent="0.25">
      <c r="A65" s="31">
        <v>52</v>
      </c>
      <c r="B65" s="58" t="s">
        <v>101</v>
      </c>
      <c r="C65" s="3"/>
      <c r="D65" s="52">
        <v>10</v>
      </c>
      <c r="E65" s="53" t="s">
        <v>147</v>
      </c>
      <c r="F65" s="4"/>
      <c r="G65" s="2"/>
      <c r="H65" s="48">
        <f t="shared" si="20"/>
        <v>0</v>
      </c>
      <c r="I65" s="2"/>
      <c r="J65" s="48">
        <f t="shared" si="21"/>
        <v>0</v>
      </c>
      <c r="K65" s="48">
        <f t="shared" si="22"/>
        <v>0</v>
      </c>
      <c r="L65" s="48">
        <f t="shared" si="23"/>
        <v>0</v>
      </c>
      <c r="M65" s="48">
        <f t="shared" si="24"/>
        <v>0</v>
      </c>
      <c r="N65" s="48">
        <f t="shared" si="25"/>
        <v>0</v>
      </c>
      <c r="O65" s="49">
        <f t="shared" si="26"/>
        <v>0</v>
      </c>
    </row>
    <row r="66" spans="1:15" s="30" customFormat="1" ht="51" customHeight="1" x14ac:dyDescent="0.25">
      <c r="A66" s="31">
        <v>53</v>
      </c>
      <c r="B66" s="58" t="s">
        <v>102</v>
      </c>
      <c r="C66" s="3"/>
      <c r="D66" s="52">
        <v>10</v>
      </c>
      <c r="E66" s="53" t="s">
        <v>147</v>
      </c>
      <c r="F66" s="4"/>
      <c r="G66" s="2"/>
      <c r="H66" s="48">
        <f t="shared" si="20"/>
        <v>0</v>
      </c>
      <c r="I66" s="2"/>
      <c r="J66" s="48">
        <f t="shared" si="21"/>
        <v>0</v>
      </c>
      <c r="K66" s="48">
        <f t="shared" si="22"/>
        <v>0</v>
      </c>
      <c r="L66" s="48">
        <f t="shared" si="23"/>
        <v>0</v>
      </c>
      <c r="M66" s="48">
        <f t="shared" si="24"/>
        <v>0</v>
      </c>
      <c r="N66" s="48">
        <f t="shared" si="25"/>
        <v>0</v>
      </c>
      <c r="O66" s="49">
        <f t="shared" si="26"/>
        <v>0</v>
      </c>
    </row>
    <row r="67" spans="1:15" s="30" customFormat="1" ht="51" customHeight="1" x14ac:dyDescent="0.25">
      <c r="A67" s="31">
        <v>54</v>
      </c>
      <c r="B67" s="58" t="s">
        <v>103</v>
      </c>
      <c r="C67" s="3"/>
      <c r="D67" s="52">
        <v>5</v>
      </c>
      <c r="E67" s="53" t="s">
        <v>147</v>
      </c>
      <c r="F67" s="4"/>
      <c r="G67" s="2"/>
      <c r="H67" s="48">
        <f t="shared" si="20"/>
        <v>0</v>
      </c>
      <c r="I67" s="2"/>
      <c r="J67" s="48">
        <f t="shared" si="21"/>
        <v>0</v>
      </c>
      <c r="K67" s="48">
        <f t="shared" si="22"/>
        <v>0</v>
      </c>
      <c r="L67" s="48">
        <f t="shared" si="23"/>
        <v>0</v>
      </c>
      <c r="M67" s="48">
        <f t="shared" si="24"/>
        <v>0</v>
      </c>
      <c r="N67" s="48">
        <f t="shared" si="25"/>
        <v>0</v>
      </c>
      <c r="O67" s="49">
        <f t="shared" si="26"/>
        <v>0</v>
      </c>
    </row>
    <row r="68" spans="1:15" s="30" customFormat="1" ht="51" customHeight="1" x14ac:dyDescent="0.25">
      <c r="A68" s="31">
        <v>55</v>
      </c>
      <c r="B68" s="58" t="s">
        <v>104</v>
      </c>
      <c r="C68" s="3"/>
      <c r="D68" s="52">
        <v>30</v>
      </c>
      <c r="E68" s="53" t="s">
        <v>147</v>
      </c>
      <c r="F68" s="4"/>
      <c r="G68" s="2"/>
      <c r="H68" s="48">
        <f t="shared" si="20"/>
        <v>0</v>
      </c>
      <c r="I68" s="2"/>
      <c r="J68" s="48">
        <f t="shared" si="21"/>
        <v>0</v>
      </c>
      <c r="K68" s="48">
        <f t="shared" si="22"/>
        <v>0</v>
      </c>
      <c r="L68" s="48">
        <f t="shared" si="23"/>
        <v>0</v>
      </c>
      <c r="M68" s="48">
        <f t="shared" si="24"/>
        <v>0</v>
      </c>
      <c r="N68" s="48">
        <f t="shared" si="25"/>
        <v>0</v>
      </c>
      <c r="O68" s="49">
        <f t="shared" si="26"/>
        <v>0</v>
      </c>
    </row>
    <row r="69" spans="1:15" s="30" customFormat="1" ht="51" customHeight="1" x14ac:dyDescent="0.25">
      <c r="A69" s="31">
        <v>56</v>
      </c>
      <c r="B69" s="58" t="s">
        <v>105</v>
      </c>
      <c r="C69" s="3"/>
      <c r="D69" s="52">
        <v>5</v>
      </c>
      <c r="E69" s="53" t="s">
        <v>147</v>
      </c>
      <c r="F69" s="4"/>
      <c r="G69" s="2"/>
      <c r="H69" s="48">
        <f t="shared" si="20"/>
        <v>0</v>
      </c>
      <c r="I69" s="2"/>
      <c r="J69" s="48">
        <f t="shared" si="21"/>
        <v>0</v>
      </c>
      <c r="K69" s="48">
        <f t="shared" si="22"/>
        <v>0</v>
      </c>
      <c r="L69" s="48">
        <f t="shared" si="23"/>
        <v>0</v>
      </c>
      <c r="M69" s="48">
        <f t="shared" si="24"/>
        <v>0</v>
      </c>
      <c r="N69" s="48">
        <f t="shared" si="25"/>
        <v>0</v>
      </c>
      <c r="O69" s="49">
        <f t="shared" si="26"/>
        <v>0</v>
      </c>
    </row>
    <row r="70" spans="1:15" s="30" customFormat="1" ht="51" customHeight="1" x14ac:dyDescent="0.25">
      <c r="A70" s="31">
        <v>57</v>
      </c>
      <c r="B70" s="58" t="s">
        <v>106</v>
      </c>
      <c r="C70" s="3"/>
      <c r="D70" s="52">
        <v>5</v>
      </c>
      <c r="E70" s="53" t="s">
        <v>147</v>
      </c>
      <c r="F70" s="4"/>
      <c r="G70" s="2"/>
      <c r="H70" s="48">
        <f t="shared" si="20"/>
        <v>0</v>
      </c>
      <c r="I70" s="2"/>
      <c r="J70" s="48">
        <f t="shared" si="21"/>
        <v>0</v>
      </c>
      <c r="K70" s="48">
        <f t="shared" si="22"/>
        <v>0</v>
      </c>
      <c r="L70" s="48">
        <f t="shared" si="23"/>
        <v>0</v>
      </c>
      <c r="M70" s="48">
        <f t="shared" si="24"/>
        <v>0</v>
      </c>
      <c r="N70" s="48">
        <f t="shared" si="25"/>
        <v>0</v>
      </c>
      <c r="O70" s="49">
        <f t="shared" si="26"/>
        <v>0</v>
      </c>
    </row>
    <row r="71" spans="1:15" s="30" customFormat="1" ht="51" customHeight="1" x14ac:dyDescent="0.25">
      <c r="A71" s="31">
        <v>58</v>
      </c>
      <c r="B71" s="58" t="s">
        <v>107</v>
      </c>
      <c r="C71" s="3"/>
      <c r="D71" s="52">
        <v>5</v>
      </c>
      <c r="E71" s="53" t="s">
        <v>147</v>
      </c>
      <c r="F71" s="4"/>
      <c r="G71" s="2"/>
      <c r="H71" s="48">
        <f t="shared" si="20"/>
        <v>0</v>
      </c>
      <c r="I71" s="2"/>
      <c r="J71" s="48">
        <f t="shared" si="21"/>
        <v>0</v>
      </c>
      <c r="K71" s="48">
        <f t="shared" si="22"/>
        <v>0</v>
      </c>
      <c r="L71" s="48">
        <f t="shared" si="23"/>
        <v>0</v>
      </c>
      <c r="M71" s="48">
        <f t="shared" si="24"/>
        <v>0</v>
      </c>
      <c r="N71" s="48">
        <f t="shared" si="25"/>
        <v>0</v>
      </c>
      <c r="O71" s="49">
        <f t="shared" si="26"/>
        <v>0</v>
      </c>
    </row>
    <row r="72" spans="1:15" s="30" customFormat="1" ht="51" customHeight="1" x14ac:dyDescent="0.25">
      <c r="A72" s="31">
        <v>59</v>
      </c>
      <c r="B72" s="58" t="s">
        <v>108</v>
      </c>
      <c r="C72" s="3"/>
      <c r="D72" s="52">
        <v>10</v>
      </c>
      <c r="E72" s="53" t="s">
        <v>147</v>
      </c>
      <c r="F72" s="4"/>
      <c r="G72" s="2"/>
      <c r="H72" s="48">
        <f t="shared" si="20"/>
        <v>0</v>
      </c>
      <c r="I72" s="2"/>
      <c r="J72" s="48">
        <f t="shared" si="21"/>
        <v>0</v>
      </c>
      <c r="K72" s="48">
        <f t="shared" si="22"/>
        <v>0</v>
      </c>
      <c r="L72" s="48">
        <f t="shared" si="23"/>
        <v>0</v>
      </c>
      <c r="M72" s="48">
        <f t="shared" si="24"/>
        <v>0</v>
      </c>
      <c r="N72" s="48">
        <f t="shared" si="25"/>
        <v>0</v>
      </c>
      <c r="O72" s="49">
        <f t="shared" si="26"/>
        <v>0</v>
      </c>
    </row>
    <row r="73" spans="1:15" s="30" customFormat="1" ht="51" customHeight="1" x14ac:dyDescent="0.25">
      <c r="A73" s="31">
        <v>60</v>
      </c>
      <c r="B73" s="58" t="s">
        <v>109</v>
      </c>
      <c r="C73" s="3"/>
      <c r="D73" s="52">
        <v>10</v>
      </c>
      <c r="E73" s="53" t="s">
        <v>147</v>
      </c>
      <c r="F73" s="4"/>
      <c r="G73" s="2"/>
      <c r="H73" s="48">
        <f t="shared" si="20"/>
        <v>0</v>
      </c>
      <c r="I73" s="2"/>
      <c r="J73" s="48">
        <f t="shared" si="21"/>
        <v>0</v>
      </c>
      <c r="K73" s="48">
        <f t="shared" si="22"/>
        <v>0</v>
      </c>
      <c r="L73" s="48">
        <f t="shared" si="23"/>
        <v>0</v>
      </c>
      <c r="M73" s="48">
        <f t="shared" si="24"/>
        <v>0</v>
      </c>
      <c r="N73" s="48">
        <f t="shared" si="25"/>
        <v>0</v>
      </c>
      <c r="O73" s="49">
        <f t="shared" si="26"/>
        <v>0</v>
      </c>
    </row>
    <row r="74" spans="1:15" s="30" customFormat="1" ht="51" customHeight="1" x14ac:dyDescent="0.25">
      <c r="A74" s="31">
        <v>61</v>
      </c>
      <c r="B74" s="58" t="s">
        <v>110</v>
      </c>
      <c r="C74" s="3"/>
      <c r="D74" s="52">
        <v>10</v>
      </c>
      <c r="E74" s="53" t="s">
        <v>147</v>
      </c>
      <c r="F74" s="4"/>
      <c r="G74" s="2"/>
      <c r="H74" s="48">
        <f t="shared" si="20"/>
        <v>0</v>
      </c>
      <c r="I74" s="2"/>
      <c r="J74" s="48">
        <f t="shared" si="21"/>
        <v>0</v>
      </c>
      <c r="K74" s="48">
        <f t="shared" si="22"/>
        <v>0</v>
      </c>
      <c r="L74" s="48">
        <f t="shared" si="23"/>
        <v>0</v>
      </c>
      <c r="M74" s="48">
        <f t="shared" si="24"/>
        <v>0</v>
      </c>
      <c r="N74" s="48">
        <f t="shared" si="25"/>
        <v>0</v>
      </c>
      <c r="O74" s="49">
        <f t="shared" si="26"/>
        <v>0</v>
      </c>
    </row>
    <row r="75" spans="1:15" s="30" customFormat="1" ht="51" customHeight="1" x14ac:dyDescent="0.25">
      <c r="A75" s="31">
        <v>62</v>
      </c>
      <c r="B75" s="58" t="s">
        <v>111</v>
      </c>
      <c r="C75" s="3"/>
      <c r="D75" s="52">
        <v>10</v>
      </c>
      <c r="E75" s="53" t="s">
        <v>147</v>
      </c>
      <c r="F75" s="4"/>
      <c r="G75" s="2"/>
      <c r="H75" s="48">
        <f t="shared" si="20"/>
        <v>0</v>
      </c>
      <c r="I75" s="2"/>
      <c r="J75" s="48">
        <f t="shared" si="21"/>
        <v>0</v>
      </c>
      <c r="K75" s="48">
        <f t="shared" si="22"/>
        <v>0</v>
      </c>
      <c r="L75" s="48">
        <f t="shared" si="23"/>
        <v>0</v>
      </c>
      <c r="M75" s="48">
        <f t="shared" si="24"/>
        <v>0</v>
      </c>
      <c r="N75" s="48">
        <f t="shared" si="25"/>
        <v>0</v>
      </c>
      <c r="O75" s="49">
        <f t="shared" si="26"/>
        <v>0</v>
      </c>
    </row>
    <row r="76" spans="1:15" s="30" customFormat="1" ht="51" customHeight="1" x14ac:dyDescent="0.25">
      <c r="A76" s="31">
        <v>63</v>
      </c>
      <c r="B76" s="58" t="s">
        <v>112</v>
      </c>
      <c r="C76" s="3"/>
      <c r="D76" s="52">
        <v>50</v>
      </c>
      <c r="E76" s="53" t="s">
        <v>148</v>
      </c>
      <c r="F76" s="4"/>
      <c r="G76" s="2"/>
      <c r="H76" s="48">
        <f t="shared" si="20"/>
        <v>0</v>
      </c>
      <c r="I76" s="2"/>
      <c r="J76" s="48">
        <f t="shared" si="21"/>
        <v>0</v>
      </c>
      <c r="K76" s="48">
        <f t="shared" si="22"/>
        <v>0</v>
      </c>
      <c r="L76" s="48">
        <f t="shared" si="23"/>
        <v>0</v>
      </c>
      <c r="M76" s="48">
        <f t="shared" si="24"/>
        <v>0</v>
      </c>
      <c r="N76" s="48">
        <f t="shared" si="25"/>
        <v>0</v>
      </c>
      <c r="O76" s="49">
        <f t="shared" si="26"/>
        <v>0</v>
      </c>
    </row>
    <row r="77" spans="1:15" s="30" customFormat="1" ht="51" customHeight="1" x14ac:dyDescent="0.25">
      <c r="A77" s="31">
        <v>64</v>
      </c>
      <c r="B77" s="58" t="s">
        <v>113</v>
      </c>
      <c r="C77" s="3"/>
      <c r="D77" s="52">
        <v>20</v>
      </c>
      <c r="E77" s="53" t="s">
        <v>147</v>
      </c>
      <c r="F77" s="4"/>
      <c r="G77" s="2"/>
      <c r="H77" s="48">
        <f t="shared" si="20"/>
        <v>0</v>
      </c>
      <c r="I77" s="2"/>
      <c r="J77" s="48">
        <f t="shared" si="21"/>
        <v>0</v>
      </c>
      <c r="K77" s="48">
        <f t="shared" si="22"/>
        <v>0</v>
      </c>
      <c r="L77" s="48">
        <f t="shared" si="23"/>
        <v>0</v>
      </c>
      <c r="M77" s="48">
        <f t="shared" si="24"/>
        <v>0</v>
      </c>
      <c r="N77" s="48">
        <f t="shared" si="25"/>
        <v>0</v>
      </c>
      <c r="O77" s="49">
        <f t="shared" si="26"/>
        <v>0</v>
      </c>
    </row>
    <row r="78" spans="1:15" s="30" customFormat="1" ht="51" customHeight="1" x14ac:dyDescent="0.25">
      <c r="A78" s="31">
        <v>65</v>
      </c>
      <c r="B78" s="58" t="s">
        <v>114</v>
      </c>
      <c r="C78" s="3"/>
      <c r="D78" s="52">
        <v>10</v>
      </c>
      <c r="E78" s="53" t="s">
        <v>147</v>
      </c>
      <c r="F78" s="4"/>
      <c r="G78" s="2"/>
      <c r="H78" s="48">
        <f t="shared" si="20"/>
        <v>0</v>
      </c>
      <c r="I78" s="2"/>
      <c r="J78" s="48">
        <f t="shared" si="21"/>
        <v>0</v>
      </c>
      <c r="K78" s="48">
        <f t="shared" si="22"/>
        <v>0</v>
      </c>
      <c r="L78" s="48">
        <f t="shared" si="23"/>
        <v>0</v>
      </c>
      <c r="M78" s="48">
        <f t="shared" si="24"/>
        <v>0</v>
      </c>
      <c r="N78" s="48">
        <f t="shared" si="25"/>
        <v>0</v>
      </c>
      <c r="O78" s="49">
        <f t="shared" si="26"/>
        <v>0</v>
      </c>
    </row>
    <row r="79" spans="1:15" s="30" customFormat="1" ht="51" customHeight="1" x14ac:dyDescent="0.25">
      <c r="A79" s="31">
        <v>66</v>
      </c>
      <c r="B79" s="58" t="s">
        <v>115</v>
      </c>
      <c r="C79" s="3"/>
      <c r="D79" s="52">
        <v>10</v>
      </c>
      <c r="E79" s="53" t="s">
        <v>147</v>
      </c>
      <c r="F79" s="4"/>
      <c r="G79" s="2"/>
      <c r="H79" s="48">
        <f t="shared" si="20"/>
        <v>0</v>
      </c>
      <c r="I79" s="2"/>
      <c r="J79" s="48">
        <f t="shared" si="21"/>
        <v>0</v>
      </c>
      <c r="K79" s="48">
        <f t="shared" si="22"/>
        <v>0</v>
      </c>
      <c r="L79" s="48">
        <f t="shared" si="23"/>
        <v>0</v>
      </c>
      <c r="M79" s="48">
        <f t="shared" si="24"/>
        <v>0</v>
      </c>
      <c r="N79" s="48">
        <f t="shared" si="25"/>
        <v>0</v>
      </c>
      <c r="O79" s="49">
        <f t="shared" si="26"/>
        <v>0</v>
      </c>
    </row>
    <row r="80" spans="1:15" s="30" customFormat="1" ht="51" customHeight="1" x14ac:dyDescent="0.25">
      <c r="A80" s="31">
        <v>67</v>
      </c>
      <c r="B80" s="56" t="s">
        <v>116</v>
      </c>
      <c r="C80" s="3"/>
      <c r="D80" s="52">
        <v>5</v>
      </c>
      <c r="E80" s="53" t="s">
        <v>147</v>
      </c>
      <c r="F80" s="4"/>
      <c r="G80" s="2"/>
      <c r="H80" s="48">
        <f t="shared" si="13"/>
        <v>0</v>
      </c>
      <c r="I80" s="2"/>
      <c r="J80" s="48">
        <f t="shared" si="14"/>
        <v>0</v>
      </c>
      <c r="K80" s="48">
        <f t="shared" si="15"/>
        <v>0</v>
      </c>
      <c r="L80" s="48">
        <f t="shared" si="16"/>
        <v>0</v>
      </c>
      <c r="M80" s="48">
        <f t="shared" si="17"/>
        <v>0</v>
      </c>
      <c r="N80" s="48">
        <f t="shared" si="18"/>
        <v>0</v>
      </c>
      <c r="O80" s="49">
        <f t="shared" si="19"/>
        <v>0</v>
      </c>
    </row>
    <row r="81" spans="1:15" s="30" customFormat="1" ht="51" customHeight="1" x14ac:dyDescent="0.25">
      <c r="A81" s="31">
        <v>68</v>
      </c>
      <c r="B81" s="56" t="s">
        <v>117</v>
      </c>
      <c r="C81" s="3"/>
      <c r="D81" s="52">
        <v>2</v>
      </c>
      <c r="E81" s="53" t="s">
        <v>147</v>
      </c>
      <c r="F81" s="4"/>
      <c r="G81" s="2"/>
      <c r="H81" s="48">
        <f t="shared" si="13"/>
        <v>0</v>
      </c>
      <c r="I81" s="2"/>
      <c r="J81" s="48">
        <f t="shared" si="14"/>
        <v>0</v>
      </c>
      <c r="K81" s="48">
        <f t="shared" si="15"/>
        <v>0</v>
      </c>
      <c r="L81" s="48">
        <f t="shared" si="16"/>
        <v>0</v>
      </c>
      <c r="M81" s="48">
        <f t="shared" si="17"/>
        <v>0</v>
      </c>
      <c r="N81" s="48">
        <f t="shared" si="18"/>
        <v>0</v>
      </c>
      <c r="O81" s="49">
        <f t="shared" si="19"/>
        <v>0</v>
      </c>
    </row>
    <row r="82" spans="1:15" s="30" customFormat="1" ht="51" customHeight="1" x14ac:dyDescent="0.25">
      <c r="A82" s="31">
        <v>69</v>
      </c>
      <c r="B82" s="56" t="s">
        <v>118</v>
      </c>
      <c r="C82" s="3"/>
      <c r="D82" s="52">
        <v>5</v>
      </c>
      <c r="E82" s="53" t="s">
        <v>147</v>
      </c>
      <c r="F82" s="4"/>
      <c r="G82" s="2"/>
      <c r="H82" s="48">
        <f t="shared" si="13"/>
        <v>0</v>
      </c>
      <c r="I82" s="2"/>
      <c r="J82" s="48">
        <f t="shared" si="14"/>
        <v>0</v>
      </c>
      <c r="K82" s="48">
        <f t="shared" si="15"/>
        <v>0</v>
      </c>
      <c r="L82" s="48">
        <f t="shared" si="16"/>
        <v>0</v>
      </c>
      <c r="M82" s="48">
        <f t="shared" si="17"/>
        <v>0</v>
      </c>
      <c r="N82" s="48">
        <f t="shared" si="18"/>
        <v>0</v>
      </c>
      <c r="O82" s="49">
        <f t="shared" si="19"/>
        <v>0</v>
      </c>
    </row>
    <row r="83" spans="1:15" s="30" customFormat="1" ht="51" customHeight="1" x14ac:dyDescent="0.25">
      <c r="A83" s="31">
        <v>70</v>
      </c>
      <c r="B83" s="56" t="s">
        <v>119</v>
      </c>
      <c r="C83" s="3"/>
      <c r="D83" s="52">
        <v>20</v>
      </c>
      <c r="E83" s="53" t="s">
        <v>147</v>
      </c>
      <c r="F83" s="4"/>
      <c r="G83" s="2"/>
      <c r="H83" s="48">
        <f t="shared" si="13"/>
        <v>0</v>
      </c>
      <c r="I83" s="2"/>
      <c r="J83" s="48">
        <f t="shared" si="14"/>
        <v>0</v>
      </c>
      <c r="K83" s="48">
        <f t="shared" si="15"/>
        <v>0</v>
      </c>
      <c r="L83" s="48">
        <f t="shared" si="16"/>
        <v>0</v>
      </c>
      <c r="M83" s="48">
        <f t="shared" si="17"/>
        <v>0</v>
      </c>
      <c r="N83" s="48">
        <f t="shared" si="18"/>
        <v>0</v>
      </c>
      <c r="O83" s="49">
        <f t="shared" si="19"/>
        <v>0</v>
      </c>
    </row>
    <row r="84" spans="1:15" s="30" customFormat="1" ht="51" customHeight="1" x14ac:dyDescent="0.25">
      <c r="A84" s="31">
        <v>71</v>
      </c>
      <c r="B84" s="56" t="s">
        <v>120</v>
      </c>
      <c r="C84" s="3"/>
      <c r="D84" s="52">
        <v>10</v>
      </c>
      <c r="E84" s="53" t="s">
        <v>147</v>
      </c>
      <c r="F84" s="4"/>
      <c r="G84" s="2"/>
      <c r="H84" s="48">
        <f t="shared" si="13"/>
        <v>0</v>
      </c>
      <c r="I84" s="2"/>
      <c r="J84" s="48">
        <f t="shared" si="14"/>
        <v>0</v>
      </c>
      <c r="K84" s="48">
        <f t="shared" si="15"/>
        <v>0</v>
      </c>
      <c r="L84" s="48">
        <f t="shared" si="16"/>
        <v>0</v>
      </c>
      <c r="M84" s="48">
        <f t="shared" si="17"/>
        <v>0</v>
      </c>
      <c r="N84" s="48">
        <f t="shared" si="18"/>
        <v>0</v>
      </c>
      <c r="O84" s="49">
        <f t="shared" si="19"/>
        <v>0</v>
      </c>
    </row>
    <row r="85" spans="1:15" s="30" customFormat="1" ht="51" customHeight="1" x14ac:dyDescent="0.25">
      <c r="A85" s="31">
        <v>72</v>
      </c>
      <c r="B85" s="56" t="s">
        <v>121</v>
      </c>
      <c r="C85" s="3"/>
      <c r="D85" s="52">
        <v>2</v>
      </c>
      <c r="E85" s="53" t="s">
        <v>147</v>
      </c>
      <c r="F85" s="4"/>
      <c r="G85" s="2"/>
      <c r="H85" s="48">
        <f t="shared" si="13"/>
        <v>0</v>
      </c>
      <c r="I85" s="2"/>
      <c r="J85" s="48">
        <f t="shared" si="14"/>
        <v>0</v>
      </c>
      <c r="K85" s="48">
        <f t="shared" si="15"/>
        <v>0</v>
      </c>
      <c r="L85" s="48">
        <f t="shared" si="16"/>
        <v>0</v>
      </c>
      <c r="M85" s="48">
        <f t="shared" si="17"/>
        <v>0</v>
      </c>
      <c r="N85" s="48">
        <f t="shared" si="18"/>
        <v>0</v>
      </c>
      <c r="O85" s="49">
        <f t="shared" si="19"/>
        <v>0</v>
      </c>
    </row>
    <row r="86" spans="1:15" s="30" customFormat="1" ht="51" customHeight="1" x14ac:dyDescent="0.25">
      <c r="A86" s="31">
        <v>73</v>
      </c>
      <c r="B86" s="56" t="s">
        <v>122</v>
      </c>
      <c r="C86" s="3"/>
      <c r="D86" s="52">
        <v>1</v>
      </c>
      <c r="E86" s="53" t="s">
        <v>147</v>
      </c>
      <c r="F86" s="4"/>
      <c r="G86" s="2"/>
      <c r="H86" s="48">
        <f t="shared" si="13"/>
        <v>0</v>
      </c>
      <c r="I86" s="2"/>
      <c r="J86" s="48">
        <f t="shared" si="14"/>
        <v>0</v>
      </c>
      <c r="K86" s="48">
        <f t="shared" si="15"/>
        <v>0</v>
      </c>
      <c r="L86" s="48">
        <f t="shared" si="16"/>
        <v>0</v>
      </c>
      <c r="M86" s="48">
        <f t="shared" si="17"/>
        <v>0</v>
      </c>
      <c r="N86" s="48">
        <f t="shared" si="18"/>
        <v>0</v>
      </c>
      <c r="O86" s="49">
        <f t="shared" si="19"/>
        <v>0</v>
      </c>
    </row>
    <row r="87" spans="1:15" s="30" customFormat="1" ht="51" customHeight="1" x14ac:dyDescent="0.25">
      <c r="A87" s="31">
        <v>74</v>
      </c>
      <c r="B87" s="56" t="s">
        <v>123</v>
      </c>
      <c r="C87" s="3"/>
      <c r="D87" s="52">
        <v>1</v>
      </c>
      <c r="E87" s="53" t="s">
        <v>147</v>
      </c>
      <c r="F87" s="4"/>
      <c r="G87" s="2"/>
      <c r="H87" s="48">
        <f t="shared" si="13"/>
        <v>0</v>
      </c>
      <c r="I87" s="2"/>
      <c r="J87" s="48">
        <f t="shared" si="14"/>
        <v>0</v>
      </c>
      <c r="K87" s="48">
        <f t="shared" si="15"/>
        <v>0</v>
      </c>
      <c r="L87" s="48">
        <f t="shared" si="16"/>
        <v>0</v>
      </c>
      <c r="M87" s="48">
        <f t="shared" si="17"/>
        <v>0</v>
      </c>
      <c r="N87" s="48">
        <f t="shared" si="18"/>
        <v>0</v>
      </c>
      <c r="O87" s="49">
        <f t="shared" si="19"/>
        <v>0</v>
      </c>
    </row>
    <row r="88" spans="1:15" s="30" customFormat="1" ht="51" customHeight="1" x14ac:dyDescent="0.25">
      <c r="A88" s="31">
        <v>75</v>
      </c>
      <c r="B88" s="56" t="s">
        <v>124</v>
      </c>
      <c r="C88" s="3"/>
      <c r="D88" s="52">
        <v>10</v>
      </c>
      <c r="E88" s="53" t="s">
        <v>148</v>
      </c>
      <c r="F88" s="4"/>
      <c r="G88" s="2"/>
      <c r="H88" s="48">
        <f t="shared" si="13"/>
        <v>0</v>
      </c>
      <c r="I88" s="2"/>
      <c r="J88" s="48">
        <f t="shared" si="14"/>
        <v>0</v>
      </c>
      <c r="K88" s="48">
        <f t="shared" si="15"/>
        <v>0</v>
      </c>
      <c r="L88" s="48">
        <f t="shared" si="16"/>
        <v>0</v>
      </c>
      <c r="M88" s="48">
        <f t="shared" si="17"/>
        <v>0</v>
      </c>
      <c r="N88" s="48">
        <f t="shared" si="18"/>
        <v>0</v>
      </c>
      <c r="O88" s="49">
        <f t="shared" si="19"/>
        <v>0</v>
      </c>
    </row>
    <row r="89" spans="1:15" s="30" customFormat="1" ht="51" customHeight="1" x14ac:dyDescent="0.25">
      <c r="A89" s="31">
        <v>76</v>
      </c>
      <c r="B89" s="56" t="s">
        <v>125</v>
      </c>
      <c r="C89" s="3"/>
      <c r="D89" s="52">
        <v>5</v>
      </c>
      <c r="E89" s="53" t="s">
        <v>147</v>
      </c>
      <c r="F89" s="4"/>
      <c r="G89" s="2"/>
      <c r="H89" s="48">
        <f t="shared" si="13"/>
        <v>0</v>
      </c>
      <c r="I89" s="2"/>
      <c r="J89" s="48">
        <f t="shared" si="14"/>
        <v>0</v>
      </c>
      <c r="K89" s="48">
        <f t="shared" si="15"/>
        <v>0</v>
      </c>
      <c r="L89" s="48">
        <f t="shared" si="16"/>
        <v>0</v>
      </c>
      <c r="M89" s="48">
        <f t="shared" si="17"/>
        <v>0</v>
      </c>
      <c r="N89" s="48">
        <f t="shared" si="18"/>
        <v>0</v>
      </c>
      <c r="O89" s="49">
        <f t="shared" si="19"/>
        <v>0</v>
      </c>
    </row>
    <row r="90" spans="1:15" s="30" customFormat="1" ht="51" customHeight="1" x14ac:dyDescent="0.25">
      <c r="A90" s="31">
        <v>77</v>
      </c>
      <c r="B90" s="56" t="s">
        <v>126</v>
      </c>
      <c r="C90" s="3"/>
      <c r="D90" s="52">
        <v>5</v>
      </c>
      <c r="E90" s="53" t="s">
        <v>147</v>
      </c>
      <c r="F90" s="4"/>
      <c r="G90" s="2"/>
      <c r="H90" s="48">
        <f t="shared" si="13"/>
        <v>0</v>
      </c>
      <c r="I90" s="2"/>
      <c r="J90" s="48">
        <f t="shared" si="14"/>
        <v>0</v>
      </c>
      <c r="K90" s="48">
        <f t="shared" si="15"/>
        <v>0</v>
      </c>
      <c r="L90" s="48">
        <f t="shared" si="16"/>
        <v>0</v>
      </c>
      <c r="M90" s="48">
        <f t="shared" si="17"/>
        <v>0</v>
      </c>
      <c r="N90" s="48">
        <f t="shared" si="18"/>
        <v>0</v>
      </c>
      <c r="O90" s="49">
        <f t="shared" si="19"/>
        <v>0</v>
      </c>
    </row>
    <row r="91" spans="1:15" s="30" customFormat="1" ht="51" customHeight="1" x14ac:dyDescent="0.25">
      <c r="A91" s="31">
        <v>78</v>
      </c>
      <c r="B91" s="56" t="s">
        <v>127</v>
      </c>
      <c r="C91" s="3"/>
      <c r="D91" s="52">
        <v>10</v>
      </c>
      <c r="E91" s="53" t="s">
        <v>147</v>
      </c>
      <c r="F91" s="4"/>
      <c r="G91" s="2"/>
      <c r="H91" s="48">
        <f t="shared" si="13"/>
        <v>0</v>
      </c>
      <c r="I91" s="2"/>
      <c r="J91" s="48">
        <f t="shared" si="14"/>
        <v>0</v>
      </c>
      <c r="K91" s="48">
        <f t="shared" si="15"/>
        <v>0</v>
      </c>
      <c r="L91" s="48">
        <f t="shared" si="16"/>
        <v>0</v>
      </c>
      <c r="M91" s="48">
        <f t="shared" si="17"/>
        <v>0</v>
      </c>
      <c r="N91" s="48">
        <f t="shared" si="18"/>
        <v>0</v>
      </c>
      <c r="O91" s="49">
        <f t="shared" si="19"/>
        <v>0</v>
      </c>
    </row>
    <row r="92" spans="1:15" s="30" customFormat="1" ht="51" customHeight="1" x14ac:dyDescent="0.25">
      <c r="A92" s="31">
        <v>79</v>
      </c>
      <c r="B92" s="56" t="s">
        <v>128</v>
      </c>
      <c r="C92" s="3"/>
      <c r="D92" s="52">
        <v>10</v>
      </c>
      <c r="E92" s="53" t="s">
        <v>147</v>
      </c>
      <c r="F92" s="4"/>
      <c r="G92" s="2"/>
      <c r="H92" s="48">
        <f t="shared" si="13"/>
        <v>0</v>
      </c>
      <c r="I92" s="2"/>
      <c r="J92" s="48">
        <f t="shared" si="14"/>
        <v>0</v>
      </c>
      <c r="K92" s="48">
        <f t="shared" si="15"/>
        <v>0</v>
      </c>
      <c r="L92" s="48">
        <f t="shared" si="16"/>
        <v>0</v>
      </c>
      <c r="M92" s="48">
        <f t="shared" si="17"/>
        <v>0</v>
      </c>
      <c r="N92" s="48">
        <f t="shared" si="18"/>
        <v>0</v>
      </c>
      <c r="O92" s="49">
        <f t="shared" si="19"/>
        <v>0</v>
      </c>
    </row>
    <row r="93" spans="1:15" s="30" customFormat="1" ht="51" customHeight="1" x14ac:dyDescent="0.25">
      <c r="A93" s="31">
        <v>80</v>
      </c>
      <c r="B93" s="56" t="s">
        <v>129</v>
      </c>
      <c r="C93" s="3"/>
      <c r="D93" s="52">
        <v>10</v>
      </c>
      <c r="E93" s="53" t="s">
        <v>148</v>
      </c>
      <c r="F93" s="4"/>
      <c r="G93" s="2"/>
      <c r="H93" s="48">
        <f t="shared" si="13"/>
        <v>0</v>
      </c>
      <c r="I93" s="2"/>
      <c r="J93" s="48">
        <f t="shared" si="14"/>
        <v>0</v>
      </c>
      <c r="K93" s="48">
        <f t="shared" si="15"/>
        <v>0</v>
      </c>
      <c r="L93" s="48">
        <f t="shared" si="16"/>
        <v>0</v>
      </c>
      <c r="M93" s="48">
        <f t="shared" si="17"/>
        <v>0</v>
      </c>
      <c r="N93" s="48">
        <f t="shared" si="18"/>
        <v>0</v>
      </c>
      <c r="O93" s="49">
        <f t="shared" si="19"/>
        <v>0</v>
      </c>
    </row>
    <row r="94" spans="1:15" s="30" customFormat="1" ht="51" customHeight="1" x14ac:dyDescent="0.25">
      <c r="A94" s="31">
        <v>81</v>
      </c>
      <c r="B94" s="56" t="s">
        <v>130</v>
      </c>
      <c r="C94" s="3"/>
      <c r="D94" s="52">
        <v>10</v>
      </c>
      <c r="E94" s="53" t="s">
        <v>148</v>
      </c>
      <c r="F94" s="4"/>
      <c r="G94" s="2"/>
      <c r="H94" s="48">
        <f t="shared" si="13"/>
        <v>0</v>
      </c>
      <c r="I94" s="2"/>
      <c r="J94" s="48">
        <f t="shared" si="14"/>
        <v>0</v>
      </c>
      <c r="K94" s="48">
        <f t="shared" si="15"/>
        <v>0</v>
      </c>
      <c r="L94" s="48">
        <f t="shared" si="16"/>
        <v>0</v>
      </c>
      <c r="M94" s="48">
        <f t="shared" si="17"/>
        <v>0</v>
      </c>
      <c r="N94" s="48">
        <f t="shared" si="18"/>
        <v>0</v>
      </c>
      <c r="O94" s="49">
        <f t="shared" si="19"/>
        <v>0</v>
      </c>
    </row>
    <row r="95" spans="1:15" s="30" customFormat="1" ht="51" customHeight="1" x14ac:dyDescent="0.25">
      <c r="A95" s="31">
        <v>82</v>
      </c>
      <c r="B95" s="56" t="s">
        <v>131</v>
      </c>
      <c r="C95" s="3"/>
      <c r="D95" s="52">
        <v>2</v>
      </c>
      <c r="E95" s="53" t="s">
        <v>147</v>
      </c>
      <c r="F95" s="4"/>
      <c r="G95" s="2"/>
      <c r="H95" s="48">
        <f t="shared" si="13"/>
        <v>0</v>
      </c>
      <c r="I95" s="2"/>
      <c r="J95" s="48">
        <f t="shared" si="14"/>
        <v>0</v>
      </c>
      <c r="K95" s="48">
        <f t="shared" si="15"/>
        <v>0</v>
      </c>
      <c r="L95" s="48">
        <f t="shared" si="16"/>
        <v>0</v>
      </c>
      <c r="M95" s="48">
        <f t="shared" si="17"/>
        <v>0</v>
      </c>
      <c r="N95" s="48">
        <f t="shared" si="18"/>
        <v>0</v>
      </c>
      <c r="O95" s="49">
        <f t="shared" si="19"/>
        <v>0</v>
      </c>
    </row>
    <row r="96" spans="1:15" s="30" customFormat="1" ht="51" customHeight="1" x14ac:dyDescent="0.25">
      <c r="A96" s="31">
        <v>83</v>
      </c>
      <c r="B96" s="56" t="s">
        <v>132</v>
      </c>
      <c r="C96" s="3"/>
      <c r="D96" s="52">
        <v>3</v>
      </c>
      <c r="E96" s="53" t="s">
        <v>147</v>
      </c>
      <c r="F96" s="4"/>
      <c r="G96" s="2"/>
      <c r="H96" s="48">
        <f t="shared" si="13"/>
        <v>0</v>
      </c>
      <c r="I96" s="2"/>
      <c r="J96" s="48">
        <f t="shared" si="14"/>
        <v>0</v>
      </c>
      <c r="K96" s="48">
        <f t="shared" si="15"/>
        <v>0</v>
      </c>
      <c r="L96" s="48">
        <f t="shared" si="16"/>
        <v>0</v>
      </c>
      <c r="M96" s="48">
        <f t="shared" si="17"/>
        <v>0</v>
      </c>
      <c r="N96" s="48">
        <f t="shared" si="18"/>
        <v>0</v>
      </c>
      <c r="O96" s="49">
        <f t="shared" si="19"/>
        <v>0</v>
      </c>
    </row>
    <row r="97" spans="1:15" s="30" customFormat="1" ht="51" customHeight="1" x14ac:dyDescent="0.25">
      <c r="A97" s="31">
        <v>84</v>
      </c>
      <c r="B97" s="56" t="s">
        <v>133</v>
      </c>
      <c r="C97" s="3"/>
      <c r="D97" s="52">
        <v>5</v>
      </c>
      <c r="E97" s="53" t="s">
        <v>147</v>
      </c>
      <c r="F97" s="4"/>
      <c r="G97" s="2"/>
      <c r="H97" s="48">
        <f t="shared" si="13"/>
        <v>0</v>
      </c>
      <c r="I97" s="2"/>
      <c r="J97" s="48">
        <f t="shared" si="14"/>
        <v>0</v>
      </c>
      <c r="K97" s="48">
        <f t="shared" si="15"/>
        <v>0</v>
      </c>
      <c r="L97" s="48">
        <f t="shared" si="16"/>
        <v>0</v>
      </c>
      <c r="M97" s="48">
        <f t="shared" si="17"/>
        <v>0</v>
      </c>
      <c r="N97" s="48">
        <f t="shared" si="18"/>
        <v>0</v>
      </c>
      <c r="O97" s="49">
        <f t="shared" si="19"/>
        <v>0</v>
      </c>
    </row>
    <row r="98" spans="1:15" s="30" customFormat="1" ht="51" customHeight="1" x14ac:dyDescent="0.25">
      <c r="A98" s="31">
        <v>85</v>
      </c>
      <c r="B98" s="56" t="s">
        <v>134</v>
      </c>
      <c r="C98" s="3"/>
      <c r="D98" s="52">
        <v>3</v>
      </c>
      <c r="E98" s="53" t="s">
        <v>147</v>
      </c>
      <c r="F98" s="4"/>
      <c r="G98" s="2"/>
      <c r="H98" s="48">
        <f t="shared" si="13"/>
        <v>0</v>
      </c>
      <c r="I98" s="2"/>
      <c r="J98" s="48">
        <f t="shared" si="14"/>
        <v>0</v>
      </c>
      <c r="K98" s="48">
        <f t="shared" si="15"/>
        <v>0</v>
      </c>
      <c r="L98" s="48">
        <f t="shared" si="16"/>
        <v>0</v>
      </c>
      <c r="M98" s="48">
        <f t="shared" si="17"/>
        <v>0</v>
      </c>
      <c r="N98" s="48">
        <f t="shared" si="18"/>
        <v>0</v>
      </c>
      <c r="O98" s="49">
        <f t="shared" si="19"/>
        <v>0</v>
      </c>
    </row>
    <row r="99" spans="1:15" s="30" customFormat="1" ht="51" customHeight="1" x14ac:dyDescent="0.25">
      <c r="A99" s="31">
        <v>86</v>
      </c>
      <c r="B99" s="56" t="s">
        <v>135</v>
      </c>
      <c r="C99" s="3"/>
      <c r="D99" s="52">
        <v>30</v>
      </c>
      <c r="E99" s="53" t="s">
        <v>150</v>
      </c>
      <c r="F99" s="4"/>
      <c r="G99" s="2"/>
      <c r="H99" s="48">
        <f t="shared" si="13"/>
        <v>0</v>
      </c>
      <c r="I99" s="2"/>
      <c r="J99" s="48">
        <f t="shared" si="14"/>
        <v>0</v>
      </c>
      <c r="K99" s="48">
        <f t="shared" si="15"/>
        <v>0</v>
      </c>
      <c r="L99" s="48">
        <f t="shared" si="16"/>
        <v>0</v>
      </c>
      <c r="M99" s="48">
        <f t="shared" si="17"/>
        <v>0</v>
      </c>
      <c r="N99" s="48">
        <f t="shared" si="18"/>
        <v>0</v>
      </c>
      <c r="O99" s="49">
        <f t="shared" si="19"/>
        <v>0</v>
      </c>
    </row>
    <row r="100" spans="1:15" s="30" customFormat="1" ht="51" customHeight="1" x14ac:dyDescent="0.25">
      <c r="A100" s="31">
        <v>87</v>
      </c>
      <c r="B100" s="56" t="s">
        <v>136</v>
      </c>
      <c r="C100" s="3"/>
      <c r="D100" s="52">
        <v>30</v>
      </c>
      <c r="E100" s="53" t="s">
        <v>150</v>
      </c>
      <c r="F100" s="4"/>
      <c r="G100" s="2"/>
      <c r="H100" s="48">
        <f t="shared" si="13"/>
        <v>0</v>
      </c>
      <c r="I100" s="2"/>
      <c r="J100" s="48">
        <f t="shared" si="14"/>
        <v>0</v>
      </c>
      <c r="K100" s="48">
        <f t="shared" si="15"/>
        <v>0</v>
      </c>
      <c r="L100" s="48">
        <f t="shared" si="16"/>
        <v>0</v>
      </c>
      <c r="M100" s="48">
        <f t="shared" si="17"/>
        <v>0</v>
      </c>
      <c r="N100" s="48">
        <f t="shared" si="18"/>
        <v>0</v>
      </c>
      <c r="O100" s="49">
        <f t="shared" si="19"/>
        <v>0</v>
      </c>
    </row>
    <row r="101" spans="1:15" s="30" customFormat="1" ht="51" customHeight="1" x14ac:dyDescent="0.25">
      <c r="A101" s="31">
        <v>88</v>
      </c>
      <c r="B101" s="56" t="s">
        <v>137</v>
      </c>
      <c r="C101" s="3"/>
      <c r="D101" s="52">
        <v>30</v>
      </c>
      <c r="E101" s="53" t="s">
        <v>150</v>
      </c>
      <c r="F101" s="4"/>
      <c r="G101" s="2"/>
      <c r="H101" s="48">
        <f t="shared" si="13"/>
        <v>0</v>
      </c>
      <c r="I101" s="2"/>
      <c r="J101" s="48">
        <f t="shared" si="14"/>
        <v>0</v>
      </c>
      <c r="K101" s="48">
        <f t="shared" si="15"/>
        <v>0</v>
      </c>
      <c r="L101" s="48">
        <f t="shared" si="16"/>
        <v>0</v>
      </c>
      <c r="M101" s="48">
        <f t="shared" si="17"/>
        <v>0</v>
      </c>
      <c r="N101" s="48">
        <f t="shared" si="18"/>
        <v>0</v>
      </c>
      <c r="O101" s="49">
        <f t="shared" si="19"/>
        <v>0</v>
      </c>
    </row>
    <row r="102" spans="1:15" s="30" customFormat="1" ht="51" customHeight="1" x14ac:dyDescent="0.25">
      <c r="A102" s="31">
        <v>89</v>
      </c>
      <c r="B102" s="56" t="s">
        <v>138</v>
      </c>
      <c r="C102" s="3"/>
      <c r="D102" s="52">
        <v>20</v>
      </c>
      <c r="E102" s="53" t="s">
        <v>147</v>
      </c>
      <c r="F102" s="4"/>
      <c r="G102" s="2"/>
      <c r="H102" s="48">
        <f t="shared" si="13"/>
        <v>0</v>
      </c>
      <c r="I102" s="2"/>
      <c r="J102" s="48">
        <f t="shared" si="14"/>
        <v>0</v>
      </c>
      <c r="K102" s="48">
        <f t="shared" si="15"/>
        <v>0</v>
      </c>
      <c r="L102" s="48">
        <f t="shared" si="16"/>
        <v>0</v>
      </c>
      <c r="M102" s="48">
        <f t="shared" si="17"/>
        <v>0</v>
      </c>
      <c r="N102" s="48">
        <f t="shared" si="18"/>
        <v>0</v>
      </c>
      <c r="O102" s="49">
        <f t="shared" si="19"/>
        <v>0</v>
      </c>
    </row>
    <row r="103" spans="1:15" s="30" customFormat="1" ht="51" customHeight="1" x14ac:dyDescent="0.25">
      <c r="A103" s="31">
        <v>90</v>
      </c>
      <c r="B103" s="56" t="s">
        <v>139</v>
      </c>
      <c r="C103" s="3"/>
      <c r="D103" s="52">
        <v>20</v>
      </c>
      <c r="E103" s="53" t="s">
        <v>147</v>
      </c>
      <c r="F103" s="4"/>
      <c r="G103" s="2"/>
      <c r="H103" s="48">
        <f t="shared" si="6"/>
        <v>0</v>
      </c>
      <c r="I103" s="2"/>
      <c r="J103" s="48">
        <f t="shared" si="7"/>
        <v>0</v>
      </c>
      <c r="K103" s="48">
        <f t="shared" si="8"/>
        <v>0</v>
      </c>
      <c r="L103" s="48">
        <f t="shared" si="9"/>
        <v>0</v>
      </c>
      <c r="M103" s="48">
        <f t="shared" si="10"/>
        <v>0</v>
      </c>
      <c r="N103" s="48">
        <f t="shared" si="11"/>
        <v>0</v>
      </c>
      <c r="O103" s="49">
        <f t="shared" si="12"/>
        <v>0</v>
      </c>
    </row>
    <row r="104" spans="1:15" s="30" customFormat="1" ht="51" customHeight="1" x14ac:dyDescent="0.25">
      <c r="A104" s="31">
        <v>91</v>
      </c>
      <c r="B104" s="56" t="s">
        <v>140</v>
      </c>
      <c r="C104" s="3"/>
      <c r="D104" s="52">
        <v>20</v>
      </c>
      <c r="E104" s="53" t="s">
        <v>147</v>
      </c>
      <c r="F104" s="4"/>
      <c r="G104" s="2"/>
      <c r="H104" s="48">
        <f t="shared" si="6"/>
        <v>0</v>
      </c>
      <c r="I104" s="2"/>
      <c r="J104" s="48">
        <f t="shared" si="7"/>
        <v>0</v>
      </c>
      <c r="K104" s="48">
        <f t="shared" si="8"/>
        <v>0</v>
      </c>
      <c r="L104" s="48">
        <f t="shared" si="9"/>
        <v>0</v>
      </c>
      <c r="M104" s="48">
        <f t="shared" si="10"/>
        <v>0</v>
      </c>
      <c r="N104" s="48">
        <f t="shared" si="11"/>
        <v>0</v>
      </c>
      <c r="O104" s="49">
        <f t="shared" si="12"/>
        <v>0</v>
      </c>
    </row>
    <row r="105" spans="1:15" s="30" customFormat="1" ht="51" customHeight="1" x14ac:dyDescent="0.25">
      <c r="A105" s="31">
        <v>92</v>
      </c>
      <c r="B105" s="56" t="s">
        <v>141</v>
      </c>
      <c r="C105" s="3"/>
      <c r="D105" s="52">
        <v>20</v>
      </c>
      <c r="E105" s="53" t="s">
        <v>147</v>
      </c>
      <c r="F105" s="4"/>
      <c r="G105" s="2"/>
      <c r="H105" s="48">
        <f t="shared" si="6"/>
        <v>0</v>
      </c>
      <c r="I105" s="2"/>
      <c r="J105" s="48">
        <f t="shared" si="7"/>
        <v>0</v>
      </c>
      <c r="K105" s="48">
        <f t="shared" si="8"/>
        <v>0</v>
      </c>
      <c r="L105" s="48">
        <f t="shared" si="9"/>
        <v>0</v>
      </c>
      <c r="M105" s="48">
        <f t="shared" si="10"/>
        <v>0</v>
      </c>
      <c r="N105" s="48">
        <f t="shared" si="11"/>
        <v>0</v>
      </c>
      <c r="O105" s="49">
        <f t="shared" si="12"/>
        <v>0</v>
      </c>
    </row>
    <row r="106" spans="1:15" s="30" customFormat="1" ht="51" customHeight="1" x14ac:dyDescent="0.25">
      <c r="A106" s="31">
        <v>93</v>
      </c>
      <c r="B106" s="56" t="s">
        <v>142</v>
      </c>
      <c r="C106" s="3"/>
      <c r="D106" s="52">
        <v>20</v>
      </c>
      <c r="E106" s="53" t="s">
        <v>147</v>
      </c>
      <c r="F106" s="4"/>
      <c r="G106" s="2"/>
      <c r="H106" s="48">
        <f t="shared" si="6"/>
        <v>0</v>
      </c>
      <c r="I106" s="2"/>
      <c r="J106" s="48">
        <f t="shared" si="7"/>
        <v>0</v>
      </c>
      <c r="K106" s="48">
        <f t="shared" si="8"/>
        <v>0</v>
      </c>
      <c r="L106" s="48">
        <f t="shared" si="9"/>
        <v>0</v>
      </c>
      <c r="M106" s="48">
        <f t="shared" si="10"/>
        <v>0</v>
      </c>
      <c r="N106" s="48">
        <f t="shared" si="11"/>
        <v>0</v>
      </c>
      <c r="O106" s="49">
        <f t="shared" si="12"/>
        <v>0</v>
      </c>
    </row>
    <row r="107" spans="1:15" s="30" customFormat="1" ht="51" customHeight="1" x14ac:dyDescent="0.25">
      <c r="A107" s="31">
        <v>94</v>
      </c>
      <c r="B107" s="56" t="s">
        <v>143</v>
      </c>
      <c r="C107" s="3"/>
      <c r="D107" s="52">
        <v>20</v>
      </c>
      <c r="E107" s="53" t="s">
        <v>147</v>
      </c>
      <c r="F107" s="4"/>
      <c r="G107" s="2"/>
      <c r="H107" s="48">
        <f t="shared" si="6"/>
        <v>0</v>
      </c>
      <c r="I107" s="2"/>
      <c r="J107" s="48">
        <f t="shared" si="7"/>
        <v>0</v>
      </c>
      <c r="K107" s="48">
        <f t="shared" si="8"/>
        <v>0</v>
      </c>
      <c r="L107" s="48">
        <f t="shared" si="9"/>
        <v>0</v>
      </c>
      <c r="M107" s="48">
        <f t="shared" si="10"/>
        <v>0</v>
      </c>
      <c r="N107" s="48">
        <f t="shared" si="11"/>
        <v>0</v>
      </c>
      <c r="O107" s="49">
        <f t="shared" si="12"/>
        <v>0</v>
      </c>
    </row>
    <row r="108" spans="1:15" s="30" customFormat="1" ht="51" customHeight="1" x14ac:dyDescent="0.25">
      <c r="A108" s="31">
        <v>95</v>
      </c>
      <c r="B108" s="56" t="s">
        <v>144</v>
      </c>
      <c r="C108" s="3"/>
      <c r="D108" s="52">
        <v>20</v>
      </c>
      <c r="E108" s="53" t="s">
        <v>147</v>
      </c>
      <c r="F108" s="4"/>
      <c r="G108" s="2"/>
      <c r="H108" s="48">
        <f t="shared" si="6"/>
        <v>0</v>
      </c>
      <c r="I108" s="2"/>
      <c r="J108" s="48">
        <f t="shared" si="7"/>
        <v>0</v>
      </c>
      <c r="K108" s="48">
        <f t="shared" si="8"/>
        <v>0</v>
      </c>
      <c r="L108" s="48">
        <f t="shared" si="9"/>
        <v>0</v>
      </c>
      <c r="M108" s="48">
        <f t="shared" si="10"/>
        <v>0</v>
      </c>
      <c r="N108" s="48">
        <f t="shared" si="11"/>
        <v>0</v>
      </c>
      <c r="O108" s="49">
        <f t="shared" si="12"/>
        <v>0</v>
      </c>
    </row>
    <row r="109" spans="1:15" s="30" customFormat="1" ht="51" customHeight="1" x14ac:dyDescent="0.25">
      <c r="A109" s="31">
        <v>96</v>
      </c>
      <c r="B109" s="56" t="s">
        <v>145</v>
      </c>
      <c r="C109" s="3"/>
      <c r="D109" s="52">
        <v>20</v>
      </c>
      <c r="E109" s="53" t="s">
        <v>147</v>
      </c>
      <c r="F109" s="4"/>
      <c r="G109" s="2"/>
      <c r="H109" s="48">
        <f t="shared" ref="H109:H110" si="27">+ROUND(F109*G109,0)</f>
        <v>0</v>
      </c>
      <c r="I109" s="2"/>
      <c r="J109" s="48">
        <f t="shared" si="0"/>
        <v>0</v>
      </c>
      <c r="K109" s="48">
        <f t="shared" si="1"/>
        <v>0</v>
      </c>
      <c r="L109" s="48">
        <f t="shared" si="2"/>
        <v>0</v>
      </c>
      <c r="M109" s="48">
        <f t="shared" si="3"/>
        <v>0</v>
      </c>
      <c r="N109" s="48">
        <f t="shared" si="4"/>
        <v>0</v>
      </c>
      <c r="O109" s="49">
        <f t="shared" si="5"/>
        <v>0</v>
      </c>
    </row>
    <row r="110" spans="1:15" s="30" customFormat="1" ht="48" customHeight="1" thickBot="1" x14ac:dyDescent="0.3">
      <c r="A110" s="31">
        <v>97</v>
      </c>
      <c r="B110" s="57" t="s">
        <v>146</v>
      </c>
      <c r="C110" s="6"/>
      <c r="D110" s="54">
        <v>4</v>
      </c>
      <c r="E110" s="55" t="s">
        <v>147</v>
      </c>
      <c r="F110" s="7"/>
      <c r="G110" s="8"/>
      <c r="H110" s="50">
        <f t="shared" si="27"/>
        <v>0</v>
      </c>
      <c r="I110" s="8"/>
      <c r="J110" s="50">
        <f t="shared" si="0"/>
        <v>0</v>
      </c>
      <c r="K110" s="50">
        <f t="shared" si="1"/>
        <v>0</v>
      </c>
      <c r="L110" s="50">
        <f t="shared" si="2"/>
        <v>0</v>
      </c>
      <c r="M110" s="50">
        <f t="shared" si="3"/>
        <v>0</v>
      </c>
      <c r="N110" s="50">
        <f t="shared" si="4"/>
        <v>0</v>
      </c>
      <c r="O110" s="51">
        <f t="shared" si="5"/>
        <v>0</v>
      </c>
    </row>
    <row r="111" spans="1:15" s="30" customFormat="1" ht="42" customHeight="1" thickBot="1" x14ac:dyDescent="0.3">
      <c r="A111" s="92" t="s">
        <v>25</v>
      </c>
      <c r="B111" s="93"/>
      <c r="C111" s="93"/>
      <c r="D111" s="93"/>
      <c r="E111" s="93"/>
      <c r="F111" s="93"/>
      <c r="G111" s="93"/>
      <c r="H111" s="93"/>
      <c r="I111" s="93"/>
      <c r="J111" s="93"/>
      <c r="K111" s="93"/>
      <c r="L111" s="65" t="s">
        <v>26</v>
      </c>
      <c r="M111" s="66"/>
      <c r="N111" s="66"/>
      <c r="O111" s="43">
        <f>SUMIF(G:G,0%,L:L)+SUMIF(G:G,"",L:L)</f>
        <v>0</v>
      </c>
    </row>
    <row r="112" spans="1:15" s="30" customFormat="1" ht="39" customHeight="1" x14ac:dyDescent="0.25">
      <c r="A112" s="71" t="s">
        <v>47</v>
      </c>
      <c r="B112" s="72"/>
      <c r="C112" s="72"/>
      <c r="D112" s="72"/>
      <c r="E112" s="72"/>
      <c r="F112" s="72"/>
      <c r="G112" s="72"/>
      <c r="H112" s="72"/>
      <c r="I112" s="72"/>
      <c r="J112" s="72"/>
      <c r="K112" s="73"/>
      <c r="L112" s="63" t="s">
        <v>27</v>
      </c>
      <c r="M112" s="64"/>
      <c r="N112" s="64"/>
      <c r="O112" s="44">
        <f>SUMIF(G:G,5%,L:L)</f>
        <v>0</v>
      </c>
    </row>
    <row r="113" spans="1:17" s="30" customFormat="1" ht="30" customHeight="1" x14ac:dyDescent="0.25">
      <c r="A113" s="74"/>
      <c r="B113" s="75"/>
      <c r="C113" s="75"/>
      <c r="D113" s="75"/>
      <c r="E113" s="75"/>
      <c r="F113" s="75"/>
      <c r="G113" s="75"/>
      <c r="H113" s="75"/>
      <c r="I113" s="75"/>
      <c r="J113" s="75"/>
      <c r="K113" s="76"/>
      <c r="L113" s="63" t="s">
        <v>28</v>
      </c>
      <c r="M113" s="64"/>
      <c r="N113" s="64"/>
      <c r="O113" s="44">
        <f>SUMIF(G:G,19%,L:L)</f>
        <v>0</v>
      </c>
    </row>
    <row r="114" spans="1:17" s="30" customFormat="1" ht="30" customHeight="1" x14ac:dyDescent="0.25">
      <c r="A114" s="74"/>
      <c r="B114" s="75"/>
      <c r="C114" s="75"/>
      <c r="D114" s="75"/>
      <c r="E114" s="75"/>
      <c r="F114" s="75"/>
      <c r="G114" s="75"/>
      <c r="H114" s="75"/>
      <c r="I114" s="75"/>
      <c r="J114" s="75"/>
      <c r="K114" s="76"/>
      <c r="L114" s="61" t="s">
        <v>21</v>
      </c>
      <c r="M114" s="62"/>
      <c r="N114" s="62"/>
      <c r="O114" s="45">
        <f>SUM(O111:O113)</f>
        <v>0</v>
      </c>
    </row>
    <row r="115" spans="1:17" s="30" customFormat="1" ht="30" customHeight="1" x14ac:dyDescent="0.25">
      <c r="A115" s="74"/>
      <c r="B115" s="75"/>
      <c r="C115" s="75"/>
      <c r="D115" s="75"/>
      <c r="E115" s="75"/>
      <c r="F115" s="75"/>
      <c r="G115" s="75"/>
      <c r="H115" s="75"/>
      <c r="I115" s="75"/>
      <c r="J115" s="75"/>
      <c r="K115" s="76"/>
      <c r="L115" s="59" t="s">
        <v>29</v>
      </c>
      <c r="M115" s="60"/>
      <c r="N115" s="60"/>
      <c r="O115" s="46">
        <f>SUMIF(G:G,5%,M:M)</f>
        <v>0</v>
      </c>
    </row>
    <row r="116" spans="1:17" s="30" customFormat="1" ht="30" customHeight="1" x14ac:dyDescent="0.25">
      <c r="A116" s="74"/>
      <c r="B116" s="75"/>
      <c r="C116" s="75"/>
      <c r="D116" s="75"/>
      <c r="E116" s="75"/>
      <c r="F116" s="75"/>
      <c r="G116" s="75"/>
      <c r="H116" s="75"/>
      <c r="I116" s="75"/>
      <c r="J116" s="75"/>
      <c r="K116" s="76"/>
      <c r="L116" s="59" t="s">
        <v>30</v>
      </c>
      <c r="M116" s="60"/>
      <c r="N116" s="60"/>
      <c r="O116" s="46">
        <f>SUMIF(G:G,19%,M:M)</f>
        <v>0</v>
      </c>
    </row>
    <row r="117" spans="1:17" s="30" customFormat="1" ht="30" customHeight="1" x14ac:dyDescent="0.25">
      <c r="A117" s="74"/>
      <c r="B117" s="75"/>
      <c r="C117" s="75"/>
      <c r="D117" s="75"/>
      <c r="E117" s="75"/>
      <c r="F117" s="75"/>
      <c r="G117" s="75"/>
      <c r="H117" s="75"/>
      <c r="I117" s="75"/>
      <c r="J117" s="75"/>
      <c r="K117" s="76"/>
      <c r="L117" s="61" t="s">
        <v>31</v>
      </c>
      <c r="M117" s="62"/>
      <c r="N117" s="62"/>
      <c r="O117" s="45">
        <f>SUM(O115:O116)</f>
        <v>0</v>
      </c>
    </row>
    <row r="118" spans="1:17" s="30" customFormat="1" ht="30" customHeight="1" x14ac:dyDescent="0.25">
      <c r="A118" s="74"/>
      <c r="B118" s="75"/>
      <c r="C118" s="75"/>
      <c r="D118" s="75"/>
      <c r="E118" s="75"/>
      <c r="F118" s="75"/>
      <c r="G118" s="75"/>
      <c r="H118" s="75"/>
      <c r="I118" s="75"/>
      <c r="J118" s="75"/>
      <c r="K118" s="76"/>
      <c r="L118" s="63" t="s">
        <v>32</v>
      </c>
      <c r="M118" s="64"/>
      <c r="N118" s="64"/>
      <c r="O118" s="44">
        <f>SUMIF(I:I,8%,N:N)</f>
        <v>0</v>
      </c>
    </row>
    <row r="119" spans="1:17" s="30" customFormat="1" ht="37.5" customHeight="1" x14ac:dyDescent="0.25">
      <c r="A119" s="74"/>
      <c r="B119" s="75"/>
      <c r="C119" s="75"/>
      <c r="D119" s="75"/>
      <c r="E119" s="75"/>
      <c r="F119" s="75"/>
      <c r="G119" s="75"/>
      <c r="H119" s="75"/>
      <c r="I119" s="75"/>
      <c r="J119" s="75"/>
      <c r="K119" s="76"/>
      <c r="L119" s="69" t="s">
        <v>33</v>
      </c>
      <c r="M119" s="70"/>
      <c r="N119" s="70"/>
      <c r="O119" s="45">
        <f>SUM(O118)</f>
        <v>0</v>
      </c>
    </row>
    <row r="120" spans="1:17" s="30" customFormat="1" ht="32.25" customHeight="1" thickBot="1" x14ac:dyDescent="0.3">
      <c r="A120" s="77"/>
      <c r="B120" s="78"/>
      <c r="C120" s="78"/>
      <c r="D120" s="78"/>
      <c r="E120" s="78"/>
      <c r="F120" s="78"/>
      <c r="G120" s="78"/>
      <c r="H120" s="78"/>
      <c r="I120" s="78"/>
      <c r="J120" s="78"/>
      <c r="K120" s="79"/>
      <c r="L120" s="67" t="s">
        <v>34</v>
      </c>
      <c r="M120" s="68"/>
      <c r="N120" s="68"/>
      <c r="O120" s="47">
        <f>+O114+O117+O119</f>
        <v>0</v>
      </c>
    </row>
    <row r="122" spans="1:17" ht="50.1" customHeight="1" thickBot="1" x14ac:dyDescent="0.3">
      <c r="B122" s="83"/>
      <c r="C122" s="83"/>
    </row>
    <row r="123" spans="1:17" x14ac:dyDescent="0.25">
      <c r="B123" s="104" t="s">
        <v>35</v>
      </c>
      <c r="C123" s="104"/>
    </row>
    <row r="124" spans="1:17" ht="15" customHeight="1" x14ac:dyDescent="0.25">
      <c r="M124" s="32"/>
      <c r="N124" s="33"/>
      <c r="O124" s="34"/>
    </row>
    <row r="125" spans="1:17" ht="15.75" customHeight="1" x14ac:dyDescent="0.25">
      <c r="M125" s="32"/>
      <c r="N125" s="33"/>
      <c r="O125" s="34"/>
    </row>
    <row r="126" spans="1:17" ht="15" customHeight="1" x14ac:dyDescent="0.25">
      <c r="A126" s="35" t="s">
        <v>36</v>
      </c>
      <c r="M126" s="32"/>
      <c r="N126" s="33"/>
      <c r="O126" s="34"/>
    </row>
    <row r="127" spans="1:17" x14ac:dyDescent="0.25">
      <c r="A127" s="103" t="s">
        <v>37</v>
      </c>
      <c r="B127" s="103"/>
      <c r="C127" s="103"/>
      <c r="D127" s="103"/>
      <c r="E127" s="103"/>
      <c r="F127" s="103"/>
      <c r="G127" s="103"/>
      <c r="H127" s="103"/>
      <c r="I127" s="103"/>
      <c r="J127" s="103"/>
      <c r="K127" s="103"/>
      <c r="L127" s="103"/>
      <c r="M127" s="103"/>
      <c r="N127" s="103"/>
      <c r="O127" s="103"/>
      <c r="P127" s="16"/>
      <c r="Q127" s="16"/>
    </row>
    <row r="128" spans="1:17" ht="15" customHeight="1" x14ac:dyDescent="0.25">
      <c r="A128" s="102" t="s">
        <v>38</v>
      </c>
      <c r="B128" s="102"/>
      <c r="C128" s="102"/>
      <c r="D128" s="102"/>
      <c r="E128" s="102"/>
      <c r="F128" s="102"/>
      <c r="G128" s="102"/>
      <c r="H128" s="102"/>
      <c r="I128" s="102"/>
      <c r="J128" s="102"/>
      <c r="K128" s="102"/>
      <c r="L128" s="102"/>
      <c r="M128" s="102"/>
      <c r="N128" s="102"/>
      <c r="O128" s="102"/>
      <c r="P128" s="36"/>
      <c r="Q128" s="36"/>
    </row>
    <row r="129" spans="1:17" x14ac:dyDescent="0.25">
      <c r="A129" s="101" t="s">
        <v>39</v>
      </c>
      <c r="B129" s="101"/>
      <c r="C129" s="101"/>
      <c r="D129" s="101"/>
      <c r="E129" s="101"/>
      <c r="F129" s="101"/>
      <c r="G129" s="101"/>
      <c r="H129" s="101"/>
      <c r="I129" s="101"/>
      <c r="J129" s="101"/>
      <c r="K129" s="101"/>
      <c r="L129" s="101"/>
      <c r="M129" s="101"/>
      <c r="N129" s="101"/>
      <c r="O129" s="101"/>
      <c r="P129" s="19"/>
      <c r="Q129" s="19"/>
    </row>
    <row r="130" spans="1:17" x14ac:dyDescent="0.25">
      <c r="A130" s="101" t="s">
        <v>40</v>
      </c>
      <c r="B130" s="101"/>
      <c r="C130" s="101"/>
      <c r="D130" s="101"/>
      <c r="E130" s="101"/>
      <c r="F130" s="101"/>
      <c r="G130" s="101"/>
      <c r="H130" s="101"/>
      <c r="I130" s="101"/>
      <c r="J130" s="101"/>
      <c r="K130" s="101"/>
      <c r="L130" s="101"/>
      <c r="M130" s="101"/>
      <c r="N130" s="101"/>
      <c r="O130" s="101"/>
      <c r="P130" s="19"/>
      <c r="Q130" s="19"/>
    </row>
    <row r="131" spans="1:17" x14ac:dyDescent="0.25">
      <c r="A131" s="41"/>
      <c r="B131" s="41"/>
      <c r="C131" s="41"/>
      <c r="D131" s="41"/>
      <c r="E131" s="41"/>
      <c r="F131" s="41"/>
      <c r="G131" s="41"/>
      <c r="H131" s="41"/>
      <c r="I131" s="41"/>
      <c r="J131" s="41"/>
      <c r="K131" s="41"/>
      <c r="L131" s="41"/>
      <c r="M131" s="41"/>
      <c r="N131" s="41"/>
      <c r="O131" s="42"/>
    </row>
    <row r="173" spans="11:15" s="16" customFormat="1" x14ac:dyDescent="0.25">
      <c r="K173" s="18"/>
      <c r="L173" s="18"/>
      <c r="M173" s="18"/>
      <c r="N173" s="18"/>
      <c r="O173" s="18"/>
    </row>
    <row r="174" spans="11:15" s="16" customFormat="1" x14ac:dyDescent="0.25">
      <c r="K174" s="18"/>
      <c r="L174" s="18"/>
      <c r="M174" s="18"/>
      <c r="N174" s="18"/>
      <c r="O174" s="18"/>
    </row>
    <row r="175" spans="11:15" s="16" customFormat="1" x14ac:dyDescent="0.25">
      <c r="K175" s="18"/>
      <c r="L175" s="18"/>
      <c r="M175" s="18"/>
      <c r="N175" s="18"/>
      <c r="O175" s="18"/>
    </row>
    <row r="176" spans="11:15" s="16" customFormat="1" x14ac:dyDescent="0.25">
      <c r="K176" s="18"/>
      <c r="L176" s="18"/>
      <c r="M176" s="18"/>
      <c r="N176" s="18"/>
      <c r="O176" s="18"/>
    </row>
  </sheetData>
  <sheetProtection algorithmName="SHA-512" hashValue="NBYvdsYx9Ch1nIjfaqj1Zz4dkQ9JJrvU4ATweqortr5nc4hMspKS1A2cJii9E1K5yovQEmf7zYjh9jxIJRWHqA==" saltValue="T9HJN1fTALHVozIsHw4CuA==" spinCount="100000" sheet="1" formatCells="0" formatColumns="0" formatRows="0" insertColumns="0" insertRows="0" insertHyperlinks="0" deleteColumns="0" deleteRows="0" selectLockedCells="1" sort="0" autoFilter="0" pivotTables="0"/>
  <mergeCells count="35">
    <mergeCell ref="A130:O130"/>
    <mergeCell ref="A129:O129"/>
    <mergeCell ref="A128:O128"/>
    <mergeCell ref="A127:O127"/>
    <mergeCell ref="B123:C123"/>
    <mergeCell ref="A2:A5"/>
    <mergeCell ref="B2:M2"/>
    <mergeCell ref="N2:O2"/>
    <mergeCell ref="B3:M3"/>
    <mergeCell ref="N3:O3"/>
    <mergeCell ref="B4:M5"/>
    <mergeCell ref="N4:O4"/>
    <mergeCell ref="N5:O5"/>
    <mergeCell ref="M11:N11"/>
    <mergeCell ref="M9:N9"/>
    <mergeCell ref="K9:L9"/>
    <mergeCell ref="K11:L11"/>
    <mergeCell ref="F11:I11"/>
    <mergeCell ref="A112:K120"/>
    <mergeCell ref="F9:I9"/>
    <mergeCell ref="B122:C122"/>
    <mergeCell ref="A9:B11"/>
    <mergeCell ref="D9:E9"/>
    <mergeCell ref="D11:E11"/>
    <mergeCell ref="A111:K111"/>
    <mergeCell ref="L120:N120"/>
    <mergeCell ref="L119:N119"/>
    <mergeCell ref="L118:N118"/>
    <mergeCell ref="L117:N117"/>
    <mergeCell ref="L116:N116"/>
    <mergeCell ref="L115:N115"/>
    <mergeCell ref="L114:N114"/>
    <mergeCell ref="L113:N113"/>
    <mergeCell ref="L112:N112"/>
    <mergeCell ref="L111:N111"/>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allowBlank="1" showInputMessage="1" showErrorMessage="1" promptTitle="NOMBRE/RAZÓN SOCIAL" prompt="NOMBRE/RAZÓN SOCIAL" sqref="F9:I9"/>
    <dataValidation type="whole" allowBlank="1" showInputMessage="1" showErrorMessage="1" sqref="F14:F11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Cálculos!$D$7:$D$9</xm:f>
          </x14:formula1>
          <xm:sqref>G109:G110</xm:sqref>
        </x14:dataValidation>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G14:G108</xm:sqref>
        </x14:dataValidation>
        <x14:dataValidation type="list" allowBlank="1" showInputMessage="1" showErrorMessage="1">
          <x14:formula1>
            <xm:f>Cálculos!$F$7:$F$8</xm:f>
          </x14:formula1>
          <xm:sqref>I14:I110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11" bestFit="1" customWidth="1"/>
    <col min="6" max="6" width="15" style="15" bestFit="1" customWidth="1"/>
  </cols>
  <sheetData>
    <row r="6" spans="2:6" x14ac:dyDescent="0.25">
      <c r="B6" s="5" t="s">
        <v>8</v>
      </c>
      <c r="D6" s="9" t="s">
        <v>41</v>
      </c>
      <c r="F6" s="12" t="s">
        <v>42</v>
      </c>
    </row>
    <row r="7" spans="2:6" x14ac:dyDescent="0.25">
      <c r="B7" s="1" t="s">
        <v>43</v>
      </c>
      <c r="D7" s="10">
        <v>0</v>
      </c>
      <c r="F7" s="13">
        <v>0.08</v>
      </c>
    </row>
    <row r="8" spans="2:6" x14ac:dyDescent="0.25">
      <c r="B8" s="1" t="s">
        <v>44</v>
      </c>
      <c r="D8" s="10">
        <v>0.05</v>
      </c>
      <c r="F8" s="14">
        <v>0</v>
      </c>
    </row>
    <row r="9" spans="2:6" x14ac:dyDescent="0.25">
      <c r="B9" s="1" t="s">
        <v>45</v>
      </c>
      <c r="D9" s="10">
        <v>0.19</v>
      </c>
    </row>
    <row r="10" spans="2:6" x14ac:dyDescent="0.25">
      <c r="D10" s="1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431A719-18F1-4FE9-B6C2-4A9012EAD3D6}">
  <ds:schemaRefs>
    <ds:schemaRef ds:uri="http://purl.org/dc/dcmitype/"/>
    <ds:schemaRef ds:uri="http://purl.org/dc/elements/1.1/"/>
    <ds:schemaRef ds:uri="http://purl.org/dc/terms/"/>
    <ds:schemaRef ds:uri="39f7a895-868e-4739-ab10-589c64175fbd"/>
    <ds:schemaRef ds:uri="http://schemas.microsoft.com/office/2006/metadata/properties"/>
    <ds:schemaRef ds:uri="632c1e4e-69c6-4d1f-81a1-009441d464e5"/>
    <ds:schemaRef ds:uri="http://schemas.openxmlformats.org/package/2006/metadata/core-properties"/>
    <ds:schemaRef ds:uri="http://schemas.microsoft.com/office/2006/documentManagement/types"/>
    <ds:schemaRef ds:uri="http://www.w3.org/XML/1998/namespace"/>
    <ds:schemaRef ds:uri="http://schemas.microsoft.com/office/infopath/2007/PartnerControls"/>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Wilson Rivera Mendez</cp:lastModifiedBy>
  <cp:revision/>
  <dcterms:created xsi:type="dcterms:W3CDTF">2017-04-28T13:22:52Z</dcterms:created>
  <dcterms:modified xsi:type="dcterms:W3CDTF">2024-05-16T23:54:23Z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