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4\INVITACIONES A COTIZAR INFERIOR A 100 SMLV  2024\REFRIGERIO LOGISTICO RUBE\PUBLICAR\"/>
    </mc:Choice>
  </mc:AlternateContent>
  <workbookProtection workbookAlgorithmName="SHA-512" workbookHashValue="4SPvLa0ZgFj75juENTnFBK2tvLzgH/Mz48iz7LC/TI0nSXYKK10ltVPnwm1mrP6KNCgwxPfsUDMkQcEMiota2A==" workbookSaltValue="6ilALdAIutAD0vlbCDmqIA==" workbookSpinCount="100000" lockStructure="1"/>
  <bookViews>
    <workbookView xWindow="0" yWindow="0" windowWidth="28800" windowHeight="12180" tabRatio="688"/>
  </bookViews>
  <sheets>
    <sheet name="Bienes y Servicios" sheetId="7" r:id="rId1"/>
    <sheet name="Cálculos" sheetId="2" state="hidden" r:id="rId2"/>
  </sheets>
  <definedNames>
    <definedName name="_xlnm.Print_Area" localSheetId="0">'Bienes y Servicios'!$A$1:$O$43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1" i="7" l="1"/>
  <c r="O17" i="7"/>
  <c r="O15" i="7"/>
  <c r="O16" i="7"/>
  <c r="O20" i="7"/>
  <c r="O22" i="7"/>
  <c r="O23" i="7"/>
  <c r="O24" i="7"/>
  <c r="O25" i="7"/>
  <c r="N20" i="7"/>
  <c r="N24" i="7"/>
  <c r="N25" i="7"/>
  <c r="N21" i="7"/>
  <c r="N15" i="7"/>
  <c r="N16" i="7"/>
  <c r="N17" i="7"/>
  <c r="N19" i="7"/>
  <c r="O19" i="7" s="1"/>
  <c r="N22" i="7"/>
  <c r="N23" i="7"/>
  <c r="M22" i="7"/>
  <c r="M15" i="7"/>
  <c r="M16" i="7"/>
  <c r="M17" i="7"/>
  <c r="M19" i="7"/>
  <c r="M20" i="7"/>
  <c r="M21" i="7"/>
  <c r="M23" i="7"/>
  <c r="M24" i="7"/>
  <c r="L22" i="7"/>
  <c r="L15" i="7"/>
  <c r="L14" i="7"/>
  <c r="M14" i="7" s="1"/>
  <c r="L16" i="7"/>
  <c r="L17" i="7"/>
  <c r="L18" i="7"/>
  <c r="M18" i="7" s="1"/>
  <c r="L19" i="7"/>
  <c r="L20" i="7"/>
  <c r="L21" i="7"/>
  <c r="L23" i="7"/>
  <c r="L24" i="7"/>
  <c r="K24" i="7"/>
  <c r="K15" i="7"/>
  <c r="K16" i="7"/>
  <c r="K17" i="7"/>
  <c r="K20" i="7"/>
  <c r="K21" i="7"/>
  <c r="K22" i="7"/>
  <c r="K23" i="7"/>
  <c r="J15" i="7"/>
  <c r="J16" i="7"/>
  <c r="J17" i="7"/>
  <c r="J18" i="7"/>
  <c r="J19" i="7"/>
  <c r="K19" i="7" s="1"/>
  <c r="J20" i="7"/>
  <c r="J21" i="7"/>
  <c r="J22" i="7"/>
  <c r="J23" i="7"/>
  <c r="J24" i="7"/>
  <c r="J25" i="7"/>
  <c r="J26" i="7"/>
  <c r="H15" i="7"/>
  <c r="H16" i="7"/>
  <c r="H17" i="7"/>
  <c r="H18" i="7"/>
  <c r="H19" i="7"/>
  <c r="H20" i="7"/>
  <c r="H21" i="7"/>
  <c r="H22" i="7"/>
  <c r="H23" i="7"/>
  <c r="H24" i="7"/>
  <c r="H25" i="7"/>
  <c r="H26" i="7"/>
  <c r="H27" i="7"/>
  <c r="N14" i="7" l="1"/>
  <c r="O14" i="7" s="1"/>
  <c r="K18" i="7"/>
  <c r="N18" i="7"/>
  <c r="O18" i="7" s="1"/>
  <c r="O29" i="7"/>
  <c r="O30" i="7"/>
  <c r="O32" i="7"/>
  <c r="O35" i="7"/>
  <c r="O36" i="7" s="1"/>
  <c r="L26" i="7" l="1"/>
  <c r="M26" i="7" s="1"/>
  <c r="J27" i="7"/>
  <c r="L27" i="7"/>
  <c r="M27" i="7" s="1"/>
  <c r="L25" i="7"/>
  <c r="M25" i="7" s="1"/>
  <c r="J14" i="7"/>
  <c r="H14" i="7"/>
  <c r="K14" i="7" s="1"/>
  <c r="O33" i="7" l="1"/>
  <c r="O34" i="7" s="1"/>
  <c r="O28" i="7"/>
  <c r="O31" i="7" s="1"/>
  <c r="N27" i="7"/>
  <c r="O27" i="7" s="1"/>
  <c r="K27" i="7"/>
  <c r="K25" i="7"/>
  <c r="K26" i="7"/>
  <c r="N26" i="7"/>
  <c r="O26" i="7" s="1"/>
  <c r="O37" i="7" l="1"/>
</calcChain>
</file>

<file path=xl/sharedStrings.xml><?xml version="1.0" encoding="utf-8"?>
<sst xmlns="http://schemas.openxmlformats.org/spreadsheetml/2006/main" count="79" uniqueCount="64">
  <si>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</si>
  <si>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</si>
  <si>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</si>
  <si>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</si>
  <si>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</si>
  <si>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</si>
  <si>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</si>
  <si>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</si>
  <si>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</si>
  <si>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</si>
  <si>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</si>
  <si>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</si>
  <si>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</si>
  <si>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</si>
  <si>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</si>
  <si>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</si>
  <si>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</si>
  <si>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</si>
  <si>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</si>
  <si>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</si>
  <si>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</si>
  <si>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</si>
  <si>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</si>
  <si>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</si>
  <si>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</si>
  <si>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</si>
  <si>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</si>
  <si>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</si>
  <si>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</si>
  <si>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</si>
  <si>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</si>
  <si>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</si>
  <si>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</si>
  <si>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</si>
  <si>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</si>
  <si>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</si>
  <si>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</si>
  <si>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</si>
  <si>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</si>
  <si>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</si>
  <si>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</si>
  <si>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</si>
  <si>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</si>
  <si>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</si>
  <si>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</si>
  <si>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</si>
  <si>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</si>
  <si>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</si>
  <si>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</si>
  <si>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</si>
  <si>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Refrigerio Pastel de Pollo Hojaldrado de 180 gr, bebida jugo en caja de 237 ml.</t>
  </si>
  <si>
    <t>Refrigerio Sandwich de Pollo Con Champiñones incluye Jugo en caja de 237 ml.</t>
  </si>
  <si>
    <t>Refrigerio Sandwich de Jamon y Queso al horno incluye Jugo en caja de 237 ml.</t>
  </si>
  <si>
    <t>Refrigerio Empanada de Carne con Guacamole y Aji Incluye jugo en caja de 237 ml.</t>
  </si>
  <si>
    <t>Refrigerio Salpicon con helado vaso de 16 Onzas</t>
  </si>
  <si>
    <t>Refrigerio Hamburgesa de 120 Gramos Carne Angus incluye jugo en caja de 237 ml.</t>
  </si>
  <si>
    <t>Refrigerio Aros de Cebolla con salsa de Ajo</t>
  </si>
  <si>
    <t>Refrigerio Nuggets de Pollo, Papa Chips, jugo en caja de 237 ml</t>
  </si>
  <si>
    <t>Refrigerio Perro Caliente de la casa, Tocineta, Papa Cabello de Angel, Queso, salsas, Huevo de Codorniz, Incluye jugo de caja de 237 ml</t>
  </si>
  <si>
    <t>Refrigerio Mini Empanadas cocteleras de 50 Gr Cantidad (4) incluye jugo de 237 ml.</t>
  </si>
  <si>
    <t>Refrigerio Chinchullines Apanados con papa Criolla, Incluye Jugo en Caja de 237 ml.</t>
  </si>
  <si>
    <t>Almuerzo Corriente con Sopa del Dia, 125 Gramos de Proteina (Pollo, Carne, Cerdo), Acompañamiento (Papa,Platano o Yuca) incluye Jugo o Limonada empacada en Bolsa.</t>
  </si>
  <si>
    <t>Almuerzo Semi Ejecutivo Con Sopa Del Dia, 140 Gramos de Proteina (Pollo, Carne, Cerdo), Acompañamiento (Papa,Platano o Yuca) incluye Jugo o Limonada empacado en Vaso Desechable.</t>
  </si>
  <si>
    <t>Plato Especial (Churrasco, Pechuga Asada, Costilla de Cerdo, Mojarra, Pechuga en Salsa Champiñones o Hawaina, Bistec a caballo)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</si>
</sst>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4">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0" fontId="3" fillId="0" borderId="32"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7" xfId="3" applyFont="1" applyFill="1" applyBorder="1" applyAlignment="1" applyProtection="1">
      <alignment vertical="center"/>
      <protection locked="0"/>
    </xf>
    <xf numFmtId="43" fontId="3" fillId="0" borderId="36" xfId="4" applyFont="1" applyBorder="1" applyAlignment="1" applyProtection="1">
      <alignment vertical="center"/>
      <protection locked="0"/>
    </xf>
    <xf numFmtId="43" fontId="3" fillId="0" borderId="37" xfId="4" applyFont="1" applyBorder="1" applyAlignment="1" applyProtection="1">
      <alignment vertical="center"/>
      <protection locked="0"/>
    </xf>
    <xf numFmtId="43" fontId="6" fillId="0" borderId="37" xfId="4" applyFont="1" applyBorder="1" applyAlignment="1" applyProtection="1">
      <alignment vertical="center"/>
      <protection locked="0"/>
    </xf>
    <xf numFmtId="43" fontId="3" fillId="0" borderId="37" xfId="4" applyFont="1" applyFill="1" applyBorder="1" applyAlignment="1" applyProtection="1">
      <alignment vertical="center"/>
      <protection locked="0"/>
    </xf>
    <xf numFmtId="43" fontId="6" fillId="0" borderId="38" xfId="4" applyFont="1" applyBorder="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30" xfId="0" applyFont="1" applyFill="1" applyBorder="1" applyAlignment="1" applyProtection="1">
      <alignment horizontal="center" vertical="center" wrapText="1"/>
    </xf>
    <xf numFmtId="0" fontId="7" fillId="3" borderId="31" xfId="0" applyFont="1" applyFill="1" applyBorder="1" applyAlignment="1" applyProtection="1">
      <alignment horizontal="center" vertical="center" wrapText="1"/>
    </xf>
    <xf numFmtId="43" fontId="7" fillId="3" borderId="31" xfId="3" applyFont="1" applyFill="1" applyBorder="1" applyAlignment="1" applyProtection="1">
      <alignment horizontal="center" vertical="center" wrapText="1"/>
    </xf>
    <xf numFmtId="43" fontId="7" fillId="3" borderId="36" xfId="3" applyFont="1" applyFill="1" applyBorder="1" applyAlignment="1" applyProtection="1">
      <alignment horizontal="center" vertical="center" wrapText="1"/>
    </xf>
    <xf numFmtId="0" fontId="1" fillId="0" borderId="26" xfId="0" applyFont="1" applyBorder="1" applyAlignment="1">
      <alignment horizontal="center" vertical="center" wrapText="1"/>
    </xf>
    <xf numFmtId="0" fontId="3" fillId="0" borderId="32"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2"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2"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4"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29" fillId="2" borderId="20"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23" xfId="0" applyFont="1" applyFill="1" applyBorder="1" applyAlignment="1" applyProtection="1">
      <alignment horizontal="left" vertical="center" wrapText="1"/>
    </xf>
    <xf numFmtId="0" fontId="29" fillId="2" borderId="24"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25" xfId="0" applyFont="1" applyFill="1" applyBorder="1" applyAlignment="1" applyProtection="1">
      <alignment horizontal="left"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xf>
    <xf numFmtId="0" fontId="27" fillId="35" borderId="27" xfId="0" applyFont="1" applyFill="1" applyBorder="1" applyAlignment="1" applyProtection="1">
      <alignment horizontal="center" vertical="center"/>
    </xf>
    <xf numFmtId="0" fontId="27" fillId="35" borderId="35" xfId="0" applyFont="1" applyFill="1" applyBorder="1" applyAlignment="1" applyProtection="1">
      <alignment horizontal="center" vertical="center"/>
    </xf>
    <xf numFmtId="0" fontId="27" fillId="35" borderId="19" xfId="0" applyFont="1" applyFill="1" applyBorder="1" applyAlignment="1" applyProtection="1">
      <alignment horizontal="center" vertical="center"/>
    </xf>
    <xf numFmtId="0" fontId="27" fillId="35" borderId="18" xfId="0" applyFont="1" applyFill="1" applyBorder="1" applyAlignment="1" applyProtection="1">
      <alignment horizontal="center" vertical="center"/>
    </xf>
    <xf numFmtId="0" fontId="27" fillId="35" borderId="28" xfId="0" applyFont="1" applyFill="1" applyBorder="1" applyAlignment="1" applyProtection="1">
      <alignment horizontal="center" vertical="center"/>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xf>
    <xf numFmtId="0" fontId="1" fillId="0" borderId="26" xfId="0" applyFont="1" applyBorder="1" applyAlignment="1">
      <alignment horizontal="lef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3"/>
  <sheetViews>
    <sheetView tabSelected="1" zoomScale="70" zoomScaleNormal="70" zoomScaleSheetLayoutView="70" zoomScalePageLayoutView="55" workbookViewId="0">
      <selection activeCell="E27" sqref="E27"/>
    </sheetView>
  </sheetViews>
  <sheetFormatPr baseColWidth="10" defaultColWidth="11.42578125" defaultRowHeight="15" x14ac:dyDescent="0.25"/>
  <cols>
    <col min="1" max="1" width="10.42578125" style="13" customWidth="1"/>
    <col min="2" max="2" width="56.5703125" style="13" customWidth="1"/>
    <col min="3" max="3" width="23" style="13" customWidth="1"/>
    <col min="4" max="4" width="13.5703125" style="13" bestFit="1" customWidth="1"/>
    <col min="5" max="5" width="14" style="13" bestFit="1" customWidth="1"/>
    <col min="6" max="6" width="13.5703125" style="13" customWidth="1"/>
    <col min="7" max="7" width="17.7109375" style="13" customWidth="1"/>
    <col min="8" max="8" width="15" style="13" customWidth="1"/>
    <col min="9" max="9" width="17.7109375" style="13" customWidth="1"/>
    <col min="10" max="10" width="15" style="13" customWidth="1"/>
    <col min="11" max="11" width="17.85546875" style="15" customWidth="1"/>
    <col min="12" max="13" width="16.7109375" style="15" customWidth="1"/>
    <col min="14" max="14" width="14.7109375" style="15" customWidth="1"/>
    <col min="15" max="15" width="20.28515625" style="15" customWidth="1"/>
    <col min="16" max="16384" width="11.42578125" style="15"/>
  </cols>
  <sheetData>
    <row r="1" spans="1:15" x14ac:dyDescent="0.25">
      <c r="F1" s="14"/>
    </row>
    <row r="2" spans="1:15" ht="15.75" customHeight="1" x14ac:dyDescent="0.25">
      <c r="A2" s="86"/>
      <c r="B2" s="87" t="s">
        <v>0</v>
      </c>
      <c r="C2" s="87"/>
      <c r="D2" s="87"/>
      <c r="E2" s="87"/>
      <c r="F2" s="87"/>
      <c r="G2" s="87"/>
      <c r="H2" s="87"/>
      <c r="I2" s="87"/>
      <c r="J2" s="87"/>
      <c r="K2" s="87"/>
      <c r="L2" s="87"/>
      <c r="M2" s="87"/>
      <c r="N2" s="88" t="s">
        <v>1</v>
      </c>
      <c r="O2" s="88"/>
    </row>
    <row r="3" spans="1:15" ht="15.75" customHeight="1" x14ac:dyDescent="0.25">
      <c r="A3" s="86"/>
      <c r="B3" s="87" t="s">
        <v>2</v>
      </c>
      <c r="C3" s="87"/>
      <c r="D3" s="87"/>
      <c r="E3" s="87"/>
      <c r="F3" s="87"/>
      <c r="G3" s="87"/>
      <c r="H3" s="87"/>
      <c r="I3" s="87"/>
      <c r="J3" s="87"/>
      <c r="K3" s="87"/>
      <c r="L3" s="87"/>
      <c r="M3" s="87"/>
      <c r="N3" s="88" t="s">
        <v>47</v>
      </c>
      <c r="O3" s="88"/>
    </row>
    <row r="4" spans="1:15" ht="16.5" customHeight="1" x14ac:dyDescent="0.25">
      <c r="A4" s="86"/>
      <c r="B4" s="87" t="s">
        <v>3</v>
      </c>
      <c r="C4" s="87"/>
      <c r="D4" s="87"/>
      <c r="E4" s="87"/>
      <c r="F4" s="87"/>
      <c r="G4" s="87"/>
      <c r="H4" s="87"/>
      <c r="I4" s="87"/>
      <c r="J4" s="87"/>
      <c r="K4" s="87"/>
      <c r="L4" s="87"/>
      <c r="M4" s="87"/>
      <c r="N4" s="88" t="s">
        <v>48</v>
      </c>
      <c r="O4" s="88"/>
    </row>
    <row r="5" spans="1:15" ht="15" customHeight="1" x14ac:dyDescent="0.25">
      <c r="A5" s="86"/>
      <c r="B5" s="87"/>
      <c r="C5" s="87"/>
      <c r="D5" s="87"/>
      <c r="E5" s="87"/>
      <c r="F5" s="87"/>
      <c r="G5" s="87"/>
      <c r="H5" s="87"/>
      <c r="I5" s="87"/>
      <c r="J5" s="87"/>
      <c r="K5" s="87"/>
      <c r="L5" s="87"/>
      <c r="M5" s="87"/>
      <c r="N5" s="88" t="s">
        <v>45</v>
      </c>
      <c r="O5" s="88"/>
    </row>
    <row r="7" spans="1:15" x14ac:dyDescent="0.25">
      <c r="A7" s="16" t="s">
        <v>4</v>
      </c>
    </row>
    <row r="8" spans="1:15" ht="9.9499999999999993" customHeight="1" x14ac:dyDescent="0.25">
      <c r="A8" s="17"/>
    </row>
    <row r="9" spans="1:15" ht="30" customHeight="1" x14ac:dyDescent="0.25">
      <c r="A9" s="72" t="s">
        <v>5</v>
      </c>
      <c r="B9" s="73"/>
      <c r="D9" s="78" t="s">
        <v>6</v>
      </c>
      <c r="E9" s="79"/>
      <c r="F9" s="68"/>
      <c r="G9" s="69"/>
      <c r="H9" s="69"/>
      <c r="I9" s="70"/>
      <c r="K9" s="78" t="s">
        <v>7</v>
      </c>
      <c r="L9" s="79"/>
      <c r="M9" s="84"/>
      <c r="N9" s="85"/>
    </row>
    <row r="10" spans="1:15" ht="8.25" customHeight="1" x14ac:dyDescent="0.25">
      <c r="A10" s="74"/>
      <c r="B10" s="75"/>
      <c r="C10" s="18"/>
      <c r="E10" s="19"/>
      <c r="F10" s="19"/>
      <c r="M10" s="19"/>
      <c r="N10" s="13"/>
    </row>
    <row r="11" spans="1:15" ht="30" customHeight="1" x14ac:dyDescent="0.25">
      <c r="A11" s="76"/>
      <c r="B11" s="77"/>
      <c r="D11" s="78" t="s">
        <v>8</v>
      </c>
      <c r="E11" s="79"/>
      <c r="F11" s="68"/>
      <c r="G11" s="69"/>
      <c r="H11" s="69"/>
      <c r="I11" s="70"/>
      <c r="K11" s="78" t="s">
        <v>9</v>
      </c>
      <c r="L11" s="79"/>
      <c r="M11" s="82"/>
      <c r="N11" s="83"/>
      <c r="O11" s="20"/>
    </row>
    <row r="12" spans="1:15" ht="9.9499999999999993" customHeight="1" thickBot="1" x14ac:dyDescent="0.3">
      <c r="A12" s="21"/>
      <c r="B12" s="22"/>
      <c r="C12" s="23"/>
      <c r="D12" s="21"/>
      <c r="E12" s="22"/>
      <c r="F12" s="22"/>
      <c r="G12" s="22"/>
      <c r="H12" s="21"/>
      <c r="I12" s="24"/>
      <c r="J12" s="25"/>
      <c r="K12" s="25"/>
      <c r="L12" s="25"/>
      <c r="N12" s="26"/>
      <c r="O12" s="26"/>
    </row>
    <row r="13" spans="1:15" s="27" customFormat="1" ht="111.75" customHeight="1" x14ac:dyDescent="0.25">
      <c r="A13" s="42" t="s">
        <v>10</v>
      </c>
      <c r="B13" s="43" t="s">
        <v>11</v>
      </c>
      <c r="C13" s="43" t="s">
        <v>12</v>
      </c>
      <c r="D13" s="43" t="s">
        <v>13</v>
      </c>
      <c r="E13" s="43" t="s">
        <v>14</v>
      </c>
      <c r="F13" s="44" t="s">
        <v>15</v>
      </c>
      <c r="G13" s="44" t="s">
        <v>16</v>
      </c>
      <c r="H13" s="44" t="s">
        <v>17</v>
      </c>
      <c r="I13" s="44" t="s">
        <v>18</v>
      </c>
      <c r="J13" s="44" t="s">
        <v>19</v>
      </c>
      <c r="K13" s="44" t="s">
        <v>20</v>
      </c>
      <c r="L13" s="44" t="s">
        <v>21</v>
      </c>
      <c r="M13" s="44" t="s">
        <v>22</v>
      </c>
      <c r="N13" s="44" t="s">
        <v>23</v>
      </c>
      <c r="O13" s="45" t="s">
        <v>24</v>
      </c>
    </row>
    <row r="14" spans="1:15" s="27" customFormat="1" ht="36" customHeight="1" x14ac:dyDescent="0.25">
      <c r="A14" s="28">
        <v>1</v>
      </c>
      <c r="B14" s="93" t="s">
        <v>50</v>
      </c>
      <c r="C14" s="3"/>
      <c r="D14" s="46">
        <v>1</v>
      </c>
      <c r="E14" s="29" t="s">
        <v>49</v>
      </c>
      <c r="F14" s="4"/>
      <c r="G14" s="2"/>
      <c r="H14" s="30">
        <f>+ROUND(F14*G14,0)</f>
        <v>0</v>
      </c>
      <c r="I14" s="2"/>
      <c r="J14" s="30">
        <f t="shared" ref="J14:J26" si="0">ROUND(F14*I14,0)</f>
        <v>0</v>
      </c>
      <c r="K14" s="30">
        <f>ROUND(F14+H14+J14,0)</f>
        <v>0</v>
      </c>
      <c r="L14" s="30">
        <f>ROUND(F14*D14,0)</f>
        <v>0</v>
      </c>
      <c r="M14" s="30">
        <f>ROUND(L14*G14,0)</f>
        <v>0</v>
      </c>
      <c r="N14" s="30">
        <f>ROUND(L14*I14,0)</f>
        <v>0</v>
      </c>
      <c r="O14" s="31">
        <f>ROUND(L14+N14+M14,0)</f>
        <v>0</v>
      </c>
    </row>
    <row r="15" spans="1:15" s="27" customFormat="1" ht="32.25" customHeight="1" x14ac:dyDescent="0.25">
      <c r="A15" s="28">
        <v>2</v>
      </c>
      <c r="B15" s="93" t="s">
        <v>51</v>
      </c>
      <c r="C15" s="3"/>
      <c r="D15" s="46">
        <v>1</v>
      </c>
      <c r="E15" s="29" t="s">
        <v>49</v>
      </c>
      <c r="F15" s="4"/>
      <c r="G15" s="2"/>
      <c r="H15" s="30">
        <f>+ROUND(F15*G15,0)</f>
        <v>0</v>
      </c>
      <c r="I15" s="2"/>
      <c r="J15" s="30">
        <f t="shared" si="0"/>
        <v>0</v>
      </c>
      <c r="K15" s="30">
        <f t="shared" ref="K14:K24" si="1">ROUND(F15+H15+J15,0)</f>
        <v>0</v>
      </c>
      <c r="L15" s="30">
        <f>ROUND(F15*D15,0)</f>
        <v>0</v>
      </c>
      <c r="M15" s="30">
        <f t="shared" ref="M15:M24" si="2">ROUND(L15*G15,0)</f>
        <v>0</v>
      </c>
      <c r="N15" s="30">
        <f t="shared" ref="N15:N24" si="3">ROUND(L15*I15,0)</f>
        <v>0</v>
      </c>
      <c r="O15" s="31">
        <f t="shared" ref="O14:O25" si="4">ROUND(L15+N15+M15,0)</f>
        <v>0</v>
      </c>
    </row>
    <row r="16" spans="1:15" s="27" customFormat="1" ht="36" customHeight="1" x14ac:dyDescent="0.25">
      <c r="A16" s="28">
        <v>3</v>
      </c>
      <c r="B16" s="93" t="s">
        <v>52</v>
      </c>
      <c r="C16" s="3"/>
      <c r="D16" s="46">
        <v>1</v>
      </c>
      <c r="E16" s="29" t="s">
        <v>49</v>
      </c>
      <c r="F16" s="4"/>
      <c r="G16" s="2"/>
      <c r="H16" s="30">
        <f t="shared" ref="H15:H27" si="5">+ROUND(F16*G16,0)</f>
        <v>0</v>
      </c>
      <c r="I16" s="2"/>
      <c r="J16" s="30">
        <f t="shared" si="0"/>
        <v>0</v>
      </c>
      <c r="K16" s="30">
        <f t="shared" si="1"/>
        <v>0</v>
      </c>
      <c r="L16" s="30">
        <f t="shared" ref="L14:L24" si="6">ROUND(F16*D16,0)</f>
        <v>0</v>
      </c>
      <c r="M16" s="30">
        <f t="shared" si="2"/>
        <v>0</v>
      </c>
      <c r="N16" s="30">
        <f t="shared" si="3"/>
        <v>0</v>
      </c>
      <c r="O16" s="31">
        <f t="shared" si="4"/>
        <v>0</v>
      </c>
    </row>
    <row r="17" spans="1:15" s="27" customFormat="1" ht="39.75" customHeight="1" x14ac:dyDescent="0.25">
      <c r="A17" s="28">
        <v>4</v>
      </c>
      <c r="B17" s="93" t="s">
        <v>53</v>
      </c>
      <c r="C17" s="3"/>
      <c r="D17" s="46">
        <v>1</v>
      </c>
      <c r="E17" s="29" t="s">
        <v>49</v>
      </c>
      <c r="F17" s="4"/>
      <c r="G17" s="2"/>
      <c r="H17" s="30">
        <f t="shared" si="5"/>
        <v>0</v>
      </c>
      <c r="I17" s="2"/>
      <c r="J17" s="30">
        <f t="shared" si="0"/>
        <v>0</v>
      </c>
      <c r="K17" s="30">
        <f t="shared" si="1"/>
        <v>0</v>
      </c>
      <c r="L17" s="30">
        <f t="shared" si="6"/>
        <v>0</v>
      </c>
      <c r="M17" s="30">
        <f t="shared" si="2"/>
        <v>0</v>
      </c>
      <c r="N17" s="30">
        <f t="shared" si="3"/>
        <v>0</v>
      </c>
      <c r="O17" s="31">
        <f>ROUND(L17+N17+M17,0)</f>
        <v>0</v>
      </c>
    </row>
    <row r="18" spans="1:15" s="27" customFormat="1" ht="24.75" customHeight="1" x14ac:dyDescent="0.25">
      <c r="A18" s="28">
        <v>5</v>
      </c>
      <c r="B18" s="93" t="s">
        <v>54</v>
      </c>
      <c r="C18" s="3"/>
      <c r="D18" s="46">
        <v>1</v>
      </c>
      <c r="E18" s="29" t="s">
        <v>49</v>
      </c>
      <c r="F18" s="4"/>
      <c r="G18" s="2"/>
      <c r="H18" s="30">
        <f t="shared" si="5"/>
        <v>0</v>
      </c>
      <c r="I18" s="2"/>
      <c r="J18" s="30">
        <f t="shared" si="0"/>
        <v>0</v>
      </c>
      <c r="K18" s="30">
        <f t="shared" si="1"/>
        <v>0</v>
      </c>
      <c r="L18" s="30">
        <f t="shared" si="6"/>
        <v>0</v>
      </c>
      <c r="M18" s="30">
        <f t="shared" si="2"/>
        <v>0</v>
      </c>
      <c r="N18" s="30">
        <f t="shared" si="3"/>
        <v>0</v>
      </c>
      <c r="O18" s="31">
        <f t="shared" si="4"/>
        <v>0</v>
      </c>
    </row>
    <row r="19" spans="1:15" s="27" customFormat="1" ht="31.5" customHeight="1" x14ac:dyDescent="0.25">
      <c r="A19" s="28">
        <v>6</v>
      </c>
      <c r="B19" s="93" t="s">
        <v>55</v>
      </c>
      <c r="C19" s="3"/>
      <c r="D19" s="46">
        <v>1</v>
      </c>
      <c r="E19" s="29" t="s">
        <v>49</v>
      </c>
      <c r="F19" s="4"/>
      <c r="G19" s="2"/>
      <c r="H19" s="30">
        <f t="shared" si="5"/>
        <v>0</v>
      </c>
      <c r="I19" s="2"/>
      <c r="J19" s="30">
        <f t="shared" si="0"/>
        <v>0</v>
      </c>
      <c r="K19" s="30">
        <f>ROUND(F19+H19+J19,0)</f>
        <v>0</v>
      </c>
      <c r="L19" s="30">
        <f t="shared" si="6"/>
        <v>0</v>
      </c>
      <c r="M19" s="30">
        <f t="shared" si="2"/>
        <v>0</v>
      </c>
      <c r="N19" s="30">
        <f t="shared" si="3"/>
        <v>0</v>
      </c>
      <c r="O19" s="31">
        <f t="shared" si="4"/>
        <v>0</v>
      </c>
    </row>
    <row r="20" spans="1:15" s="27" customFormat="1" ht="27" customHeight="1" x14ac:dyDescent="0.25">
      <c r="A20" s="28">
        <v>7</v>
      </c>
      <c r="B20" s="93" t="s">
        <v>56</v>
      </c>
      <c r="C20" s="3"/>
      <c r="D20" s="46">
        <v>1</v>
      </c>
      <c r="E20" s="29" t="s">
        <v>49</v>
      </c>
      <c r="F20" s="4"/>
      <c r="G20" s="2"/>
      <c r="H20" s="30">
        <f t="shared" si="5"/>
        <v>0</v>
      </c>
      <c r="I20" s="2"/>
      <c r="J20" s="30">
        <f t="shared" si="0"/>
        <v>0</v>
      </c>
      <c r="K20" s="30">
        <f t="shared" si="1"/>
        <v>0</v>
      </c>
      <c r="L20" s="30">
        <f t="shared" si="6"/>
        <v>0</v>
      </c>
      <c r="M20" s="30">
        <f t="shared" si="2"/>
        <v>0</v>
      </c>
      <c r="N20" s="30">
        <f>ROUND(L20*I20,0)</f>
        <v>0</v>
      </c>
      <c r="O20" s="31">
        <f t="shared" si="4"/>
        <v>0</v>
      </c>
    </row>
    <row r="21" spans="1:15" s="27" customFormat="1" ht="36" customHeight="1" x14ac:dyDescent="0.25">
      <c r="A21" s="28">
        <v>8</v>
      </c>
      <c r="B21" s="93" t="s">
        <v>57</v>
      </c>
      <c r="C21" s="3"/>
      <c r="D21" s="46">
        <v>1</v>
      </c>
      <c r="E21" s="29" t="s">
        <v>49</v>
      </c>
      <c r="F21" s="4"/>
      <c r="G21" s="2"/>
      <c r="H21" s="30">
        <f t="shared" si="5"/>
        <v>0</v>
      </c>
      <c r="I21" s="2"/>
      <c r="J21" s="30">
        <f t="shared" si="0"/>
        <v>0</v>
      </c>
      <c r="K21" s="30">
        <f t="shared" si="1"/>
        <v>0</v>
      </c>
      <c r="L21" s="30">
        <f t="shared" si="6"/>
        <v>0</v>
      </c>
      <c r="M21" s="30">
        <f t="shared" si="2"/>
        <v>0</v>
      </c>
      <c r="N21" s="30">
        <f>ROUND(L21*I21,0)</f>
        <v>0</v>
      </c>
      <c r="O21" s="31">
        <f>ROUND(L21+N21+M21,0)</f>
        <v>0</v>
      </c>
    </row>
    <row r="22" spans="1:15" s="27" customFormat="1" ht="47.25" customHeight="1" x14ac:dyDescent="0.25">
      <c r="A22" s="28">
        <v>9</v>
      </c>
      <c r="B22" s="93" t="s">
        <v>58</v>
      </c>
      <c r="C22" s="3"/>
      <c r="D22" s="46">
        <v>1</v>
      </c>
      <c r="E22" s="29" t="s">
        <v>49</v>
      </c>
      <c r="F22" s="4"/>
      <c r="G22" s="2"/>
      <c r="H22" s="30">
        <f t="shared" si="5"/>
        <v>0</v>
      </c>
      <c r="I22" s="2"/>
      <c r="J22" s="30">
        <f t="shared" si="0"/>
        <v>0</v>
      </c>
      <c r="K22" s="30">
        <f t="shared" si="1"/>
        <v>0</v>
      </c>
      <c r="L22" s="30">
        <f>ROUND(F22*D22,0)</f>
        <v>0</v>
      </c>
      <c r="M22" s="30">
        <f>ROUND(L22*G22,0)</f>
        <v>0</v>
      </c>
      <c r="N22" s="30">
        <f t="shared" si="3"/>
        <v>0</v>
      </c>
      <c r="O22" s="31">
        <f t="shared" si="4"/>
        <v>0</v>
      </c>
    </row>
    <row r="23" spans="1:15" s="27" customFormat="1" ht="36" customHeight="1" x14ac:dyDescent="0.25">
      <c r="A23" s="28">
        <v>10</v>
      </c>
      <c r="B23" s="93" t="s">
        <v>59</v>
      </c>
      <c r="C23" s="3"/>
      <c r="D23" s="46">
        <v>1</v>
      </c>
      <c r="E23" s="29" t="s">
        <v>49</v>
      </c>
      <c r="F23" s="4"/>
      <c r="G23" s="2"/>
      <c r="H23" s="30">
        <f t="shared" si="5"/>
        <v>0</v>
      </c>
      <c r="I23" s="2"/>
      <c r="J23" s="30">
        <f t="shared" si="0"/>
        <v>0</v>
      </c>
      <c r="K23" s="30">
        <f t="shared" si="1"/>
        <v>0</v>
      </c>
      <c r="L23" s="30">
        <f t="shared" si="6"/>
        <v>0</v>
      </c>
      <c r="M23" s="30">
        <f t="shared" si="2"/>
        <v>0</v>
      </c>
      <c r="N23" s="30">
        <f t="shared" si="3"/>
        <v>0</v>
      </c>
      <c r="O23" s="31">
        <f t="shared" si="4"/>
        <v>0</v>
      </c>
    </row>
    <row r="24" spans="1:15" s="27" customFormat="1" ht="31.5" customHeight="1" x14ac:dyDescent="0.25">
      <c r="A24" s="28">
        <v>11</v>
      </c>
      <c r="B24" s="93" t="s">
        <v>60</v>
      </c>
      <c r="C24" s="3"/>
      <c r="D24" s="46">
        <v>1</v>
      </c>
      <c r="E24" s="29" t="s">
        <v>49</v>
      </c>
      <c r="F24" s="4"/>
      <c r="G24" s="2"/>
      <c r="H24" s="30">
        <f t="shared" si="5"/>
        <v>0</v>
      </c>
      <c r="I24" s="2"/>
      <c r="J24" s="30">
        <f t="shared" si="0"/>
        <v>0</v>
      </c>
      <c r="K24" s="30">
        <f>ROUND(F24+H24+J24,0)</f>
        <v>0</v>
      </c>
      <c r="L24" s="30">
        <f t="shared" si="6"/>
        <v>0</v>
      </c>
      <c r="M24" s="30">
        <f t="shared" si="2"/>
        <v>0</v>
      </c>
      <c r="N24" s="30">
        <f>ROUND(L24*I24,0)</f>
        <v>0</v>
      </c>
      <c r="O24" s="31">
        <f t="shared" si="4"/>
        <v>0</v>
      </c>
    </row>
    <row r="25" spans="1:15" s="27" customFormat="1" ht="57.75" customHeight="1" x14ac:dyDescent="0.25">
      <c r="A25" s="28">
        <v>12</v>
      </c>
      <c r="B25" s="93" t="s">
        <v>61</v>
      </c>
      <c r="C25" s="3"/>
      <c r="D25" s="46">
        <v>1</v>
      </c>
      <c r="E25" s="29" t="s">
        <v>49</v>
      </c>
      <c r="F25" s="4"/>
      <c r="G25" s="2"/>
      <c r="H25" s="30">
        <f t="shared" si="5"/>
        <v>0</v>
      </c>
      <c r="I25" s="2"/>
      <c r="J25" s="30">
        <f t="shared" si="0"/>
        <v>0</v>
      </c>
      <c r="K25" s="30">
        <f t="shared" ref="K25" si="7">ROUND(F25+H25+J25,0)</f>
        <v>0</v>
      </c>
      <c r="L25" s="30">
        <f t="shared" ref="L25" si="8">ROUND(F25*D25,0)</f>
        <v>0</v>
      </c>
      <c r="M25" s="30">
        <f t="shared" ref="M25" si="9">ROUND(L25*G25,0)</f>
        <v>0</v>
      </c>
      <c r="N25" s="30">
        <f>ROUND(L25*I25,0)</f>
        <v>0</v>
      </c>
      <c r="O25" s="31">
        <f t="shared" si="4"/>
        <v>0</v>
      </c>
    </row>
    <row r="26" spans="1:15" s="27" customFormat="1" ht="61.5" customHeight="1" x14ac:dyDescent="0.25">
      <c r="A26" s="28">
        <v>13</v>
      </c>
      <c r="B26" s="93" t="s">
        <v>62</v>
      </c>
      <c r="C26" s="3"/>
      <c r="D26" s="46">
        <v>1</v>
      </c>
      <c r="E26" s="29" t="s">
        <v>49</v>
      </c>
      <c r="F26" s="4"/>
      <c r="G26" s="2"/>
      <c r="H26" s="30">
        <f t="shared" si="5"/>
        <v>0</v>
      </c>
      <c r="I26" s="2"/>
      <c r="J26" s="30">
        <f t="shared" si="0"/>
        <v>0</v>
      </c>
      <c r="K26" s="30">
        <f t="shared" ref="K26:K27" si="10">ROUND(F26+H26+J26,0)</f>
        <v>0</v>
      </c>
      <c r="L26" s="30">
        <f t="shared" ref="L26:L27" si="11">ROUND(F26*D26,0)</f>
        <v>0</v>
      </c>
      <c r="M26" s="30">
        <f t="shared" ref="M26:M27" si="12">ROUND(L26*G26,0)</f>
        <v>0</v>
      </c>
      <c r="N26" s="30">
        <f t="shared" ref="N26:N27" si="13">ROUND(L26*I26,0)</f>
        <v>0</v>
      </c>
      <c r="O26" s="31">
        <f t="shared" ref="O26:O27" si="14">ROUND(L26+N26+M26,0)</f>
        <v>0</v>
      </c>
    </row>
    <row r="27" spans="1:15" s="27" customFormat="1" ht="45" customHeight="1" thickBot="1" x14ac:dyDescent="0.3">
      <c r="A27" s="28">
        <v>14</v>
      </c>
      <c r="B27" s="93" t="s">
        <v>63</v>
      </c>
      <c r="C27" s="3"/>
      <c r="D27" s="46">
        <v>1</v>
      </c>
      <c r="E27" s="29" t="s">
        <v>49</v>
      </c>
      <c r="F27" s="4"/>
      <c r="G27" s="2"/>
      <c r="H27" s="30">
        <f t="shared" si="5"/>
        <v>0</v>
      </c>
      <c r="I27" s="2"/>
      <c r="J27" s="30">
        <f t="shared" ref="J26:J27" si="15">ROUND(F27*I27,0)</f>
        <v>0</v>
      </c>
      <c r="K27" s="30">
        <f t="shared" si="10"/>
        <v>0</v>
      </c>
      <c r="L27" s="30">
        <f t="shared" si="11"/>
        <v>0</v>
      </c>
      <c r="M27" s="30">
        <f t="shared" si="12"/>
        <v>0</v>
      </c>
      <c r="N27" s="30">
        <f t="shared" si="13"/>
        <v>0</v>
      </c>
      <c r="O27" s="31">
        <f t="shared" si="14"/>
        <v>0</v>
      </c>
    </row>
    <row r="28" spans="1:15" s="27" customFormat="1" ht="42" customHeight="1" thickBot="1" x14ac:dyDescent="0.3">
      <c r="A28" s="80"/>
      <c r="B28" s="81"/>
      <c r="C28" s="81"/>
      <c r="D28" s="81"/>
      <c r="E28" s="81"/>
      <c r="F28" s="81"/>
      <c r="G28" s="81"/>
      <c r="H28" s="81"/>
      <c r="I28" s="81"/>
      <c r="J28" s="81"/>
      <c r="K28" s="81"/>
      <c r="L28" s="53" t="s">
        <v>25</v>
      </c>
      <c r="M28" s="54"/>
      <c r="N28" s="54"/>
      <c r="O28" s="32">
        <f>SUMIF(G:G,0%,L:L)+SUMIF(G:G,"",L:L)</f>
        <v>0</v>
      </c>
    </row>
    <row r="29" spans="1:15" s="27" customFormat="1" ht="39" customHeight="1" x14ac:dyDescent="0.25">
      <c r="A29" s="59" t="s">
        <v>46</v>
      </c>
      <c r="B29" s="60"/>
      <c r="C29" s="60"/>
      <c r="D29" s="60"/>
      <c r="E29" s="60"/>
      <c r="F29" s="60"/>
      <c r="G29" s="60"/>
      <c r="H29" s="60"/>
      <c r="I29" s="60"/>
      <c r="J29" s="60"/>
      <c r="K29" s="61"/>
      <c r="L29" s="51" t="s">
        <v>26</v>
      </c>
      <c r="M29" s="52"/>
      <c r="N29" s="52"/>
      <c r="O29" s="33">
        <f>SUMIF(G:G,5%,L:L)</f>
        <v>0</v>
      </c>
    </row>
    <row r="30" spans="1:15" s="27" customFormat="1" ht="30" customHeight="1" x14ac:dyDescent="0.25">
      <c r="A30" s="62"/>
      <c r="B30" s="63"/>
      <c r="C30" s="63"/>
      <c r="D30" s="63"/>
      <c r="E30" s="63"/>
      <c r="F30" s="63"/>
      <c r="G30" s="63"/>
      <c r="H30" s="63"/>
      <c r="I30" s="63"/>
      <c r="J30" s="63"/>
      <c r="K30" s="64"/>
      <c r="L30" s="51" t="s">
        <v>27</v>
      </c>
      <c r="M30" s="52"/>
      <c r="N30" s="52"/>
      <c r="O30" s="33">
        <f>SUMIF(G:G,19%,L:L)</f>
        <v>0</v>
      </c>
    </row>
    <row r="31" spans="1:15" s="27" customFormat="1" ht="30" customHeight="1" x14ac:dyDescent="0.25">
      <c r="A31" s="62"/>
      <c r="B31" s="63"/>
      <c r="C31" s="63"/>
      <c r="D31" s="63"/>
      <c r="E31" s="63"/>
      <c r="F31" s="63"/>
      <c r="G31" s="63"/>
      <c r="H31" s="63"/>
      <c r="I31" s="63"/>
      <c r="J31" s="63"/>
      <c r="K31" s="64"/>
      <c r="L31" s="49" t="s">
        <v>21</v>
      </c>
      <c r="M31" s="50"/>
      <c r="N31" s="50"/>
      <c r="O31" s="34">
        <f>SUM(O28:O30)</f>
        <v>0</v>
      </c>
    </row>
    <row r="32" spans="1:15" s="27" customFormat="1" ht="30" customHeight="1" x14ac:dyDescent="0.25">
      <c r="A32" s="62"/>
      <c r="B32" s="63"/>
      <c r="C32" s="63"/>
      <c r="D32" s="63"/>
      <c r="E32" s="63"/>
      <c r="F32" s="63"/>
      <c r="G32" s="63"/>
      <c r="H32" s="63"/>
      <c r="I32" s="63"/>
      <c r="J32" s="63"/>
      <c r="K32" s="64"/>
      <c r="L32" s="47" t="s">
        <v>28</v>
      </c>
      <c r="M32" s="48"/>
      <c r="N32" s="48"/>
      <c r="O32" s="35">
        <f>SUMIF(G:G,5%,M:M)</f>
        <v>0</v>
      </c>
    </row>
    <row r="33" spans="1:17" s="27" customFormat="1" ht="30" customHeight="1" x14ac:dyDescent="0.25">
      <c r="A33" s="62"/>
      <c r="B33" s="63"/>
      <c r="C33" s="63"/>
      <c r="D33" s="63"/>
      <c r="E33" s="63"/>
      <c r="F33" s="63"/>
      <c r="G33" s="63"/>
      <c r="H33" s="63"/>
      <c r="I33" s="63"/>
      <c r="J33" s="63"/>
      <c r="K33" s="64"/>
      <c r="L33" s="47" t="s">
        <v>29</v>
      </c>
      <c r="M33" s="48"/>
      <c r="N33" s="48"/>
      <c r="O33" s="35">
        <f>SUMIF(G:G,19%,M:M)</f>
        <v>0</v>
      </c>
    </row>
    <row r="34" spans="1:17" s="27" customFormat="1" ht="30" customHeight="1" x14ac:dyDescent="0.25">
      <c r="A34" s="62"/>
      <c r="B34" s="63"/>
      <c r="C34" s="63"/>
      <c r="D34" s="63"/>
      <c r="E34" s="63"/>
      <c r="F34" s="63"/>
      <c r="G34" s="63"/>
      <c r="H34" s="63"/>
      <c r="I34" s="63"/>
      <c r="J34" s="63"/>
      <c r="K34" s="64"/>
      <c r="L34" s="49" t="s">
        <v>30</v>
      </c>
      <c r="M34" s="50"/>
      <c r="N34" s="50"/>
      <c r="O34" s="34">
        <f>SUM(O32:O33)</f>
        <v>0</v>
      </c>
    </row>
    <row r="35" spans="1:17" s="27" customFormat="1" ht="30" customHeight="1" x14ac:dyDescent="0.25">
      <c r="A35" s="62"/>
      <c r="B35" s="63"/>
      <c r="C35" s="63"/>
      <c r="D35" s="63"/>
      <c r="E35" s="63"/>
      <c r="F35" s="63"/>
      <c r="G35" s="63"/>
      <c r="H35" s="63"/>
      <c r="I35" s="63"/>
      <c r="J35" s="63"/>
      <c r="K35" s="64"/>
      <c r="L35" s="51" t="s">
        <v>31</v>
      </c>
      <c r="M35" s="52"/>
      <c r="N35" s="52"/>
      <c r="O35" s="33">
        <f>SUMIF(I:I,8%,N:N)</f>
        <v>0</v>
      </c>
    </row>
    <row r="36" spans="1:17" s="27" customFormat="1" ht="37.5" customHeight="1" x14ac:dyDescent="0.25">
      <c r="A36" s="62"/>
      <c r="B36" s="63"/>
      <c r="C36" s="63"/>
      <c r="D36" s="63"/>
      <c r="E36" s="63"/>
      <c r="F36" s="63"/>
      <c r="G36" s="63"/>
      <c r="H36" s="63"/>
      <c r="I36" s="63"/>
      <c r="J36" s="63"/>
      <c r="K36" s="64"/>
      <c r="L36" s="57" t="s">
        <v>32</v>
      </c>
      <c r="M36" s="58"/>
      <c r="N36" s="58"/>
      <c r="O36" s="34">
        <f>SUM(O35)</f>
        <v>0</v>
      </c>
    </row>
    <row r="37" spans="1:17" s="27" customFormat="1" ht="32.25" customHeight="1" thickBot="1" x14ac:dyDescent="0.3">
      <c r="A37" s="65"/>
      <c r="B37" s="66"/>
      <c r="C37" s="66"/>
      <c r="D37" s="66"/>
      <c r="E37" s="66"/>
      <c r="F37" s="66"/>
      <c r="G37" s="66"/>
      <c r="H37" s="66"/>
      <c r="I37" s="66"/>
      <c r="J37" s="66"/>
      <c r="K37" s="67"/>
      <c r="L37" s="55" t="s">
        <v>33</v>
      </c>
      <c r="M37" s="56"/>
      <c r="N37" s="56"/>
      <c r="O37" s="36">
        <f>+O31+O34+O36</f>
        <v>0</v>
      </c>
    </row>
    <row r="39" spans="1:17" ht="50.1" customHeight="1" thickBot="1" x14ac:dyDescent="0.3">
      <c r="B39" s="71"/>
      <c r="C39" s="71"/>
    </row>
    <row r="40" spans="1:17" x14ac:dyDescent="0.25">
      <c r="B40" s="92" t="s">
        <v>34</v>
      </c>
      <c r="C40" s="92"/>
    </row>
    <row r="41" spans="1:17" ht="15" customHeight="1" x14ac:dyDescent="0.25">
      <c r="M41" s="37"/>
      <c r="N41" s="38"/>
      <c r="O41" s="39"/>
    </row>
    <row r="42" spans="1:17" ht="15.75" customHeight="1" x14ac:dyDescent="0.25">
      <c r="M42" s="37"/>
      <c r="N42" s="38"/>
      <c r="O42" s="39"/>
    </row>
    <row r="43" spans="1:17" ht="15" customHeight="1" x14ac:dyDescent="0.25">
      <c r="A43" s="40" t="s">
        <v>35</v>
      </c>
      <c r="M43" s="37"/>
      <c r="N43" s="38"/>
      <c r="O43" s="39"/>
    </row>
    <row r="44" spans="1:17" x14ac:dyDescent="0.25">
      <c r="A44" s="91" t="s">
        <v>36</v>
      </c>
      <c r="B44" s="91"/>
      <c r="C44" s="91"/>
      <c r="D44" s="91"/>
      <c r="E44" s="91"/>
      <c r="F44" s="91"/>
      <c r="G44" s="91"/>
      <c r="H44" s="91"/>
      <c r="I44" s="91"/>
      <c r="J44" s="91"/>
      <c r="K44" s="91"/>
      <c r="L44" s="91"/>
      <c r="M44" s="91"/>
      <c r="N44" s="91"/>
      <c r="O44" s="91"/>
      <c r="P44" s="13"/>
      <c r="Q44" s="13"/>
    </row>
    <row r="45" spans="1:17" ht="15" customHeight="1" x14ac:dyDescent="0.25">
      <c r="A45" s="90" t="s">
        <v>37</v>
      </c>
      <c r="B45" s="90"/>
      <c r="C45" s="90"/>
      <c r="D45" s="90"/>
      <c r="E45" s="90"/>
      <c r="F45" s="90"/>
      <c r="G45" s="90"/>
      <c r="H45" s="90"/>
      <c r="I45" s="90"/>
      <c r="J45" s="90"/>
      <c r="K45" s="90"/>
      <c r="L45" s="90"/>
      <c r="M45" s="90"/>
      <c r="N45" s="90"/>
      <c r="O45" s="90"/>
      <c r="P45" s="41"/>
      <c r="Q45" s="41"/>
    </row>
    <row r="46" spans="1:17" x14ac:dyDescent="0.25">
      <c r="A46" s="89" t="s">
        <v>38</v>
      </c>
      <c r="B46" s="89"/>
      <c r="C46" s="89"/>
      <c r="D46" s="89"/>
      <c r="E46" s="89"/>
      <c r="F46" s="89"/>
      <c r="G46" s="89"/>
      <c r="H46" s="89"/>
      <c r="I46" s="89"/>
      <c r="J46" s="89"/>
      <c r="K46" s="89"/>
      <c r="L46" s="89"/>
      <c r="M46" s="89"/>
      <c r="N46" s="89"/>
      <c r="O46" s="89"/>
      <c r="P46" s="16"/>
      <c r="Q46" s="16"/>
    </row>
    <row r="47" spans="1:17" x14ac:dyDescent="0.25">
      <c r="A47" s="89" t="s">
        <v>39</v>
      </c>
      <c r="B47" s="89"/>
      <c r="C47" s="89"/>
      <c r="D47" s="89"/>
      <c r="E47" s="89"/>
      <c r="F47" s="89"/>
      <c r="G47" s="89"/>
      <c r="H47" s="89"/>
      <c r="I47" s="89"/>
      <c r="J47" s="89"/>
      <c r="K47" s="89"/>
      <c r="L47" s="89"/>
      <c r="M47" s="89"/>
      <c r="N47" s="89"/>
      <c r="O47" s="89"/>
      <c r="P47" s="16"/>
      <c r="Q47" s="16"/>
    </row>
    <row r="48" spans="1:17" x14ac:dyDescent="0.25">
      <c r="K48" s="13"/>
      <c r="L48" s="13"/>
      <c r="M48" s="13"/>
      <c r="N48" s="13"/>
    </row>
    <row r="90" spans="11:15" s="13" customFormat="1" x14ac:dyDescent="0.25">
      <c r="K90" s="15"/>
      <c r="L90" s="15"/>
      <c r="M90" s="15"/>
      <c r="N90" s="15"/>
      <c r="O90" s="15"/>
    </row>
    <row r="91" spans="11:15" s="13" customFormat="1" x14ac:dyDescent="0.25">
      <c r="K91" s="15"/>
      <c r="L91" s="15"/>
      <c r="M91" s="15"/>
      <c r="N91" s="15"/>
      <c r="O91" s="15"/>
    </row>
    <row r="92" spans="11:15" s="13" customFormat="1" x14ac:dyDescent="0.25">
      <c r="K92" s="15"/>
      <c r="L92" s="15"/>
      <c r="M92" s="15"/>
      <c r="N92" s="15"/>
      <c r="O92" s="15"/>
    </row>
    <row r="93" spans="11:15" s="13" customFormat="1" x14ac:dyDescent="0.25">
      <c r="K93" s="15"/>
      <c r="L93" s="15"/>
      <c r="M93" s="15"/>
      <c r="N93" s="15"/>
      <c r="O93" s="15"/>
    </row>
  </sheetData>
  <sheetProtection algorithmName="SHA-512" hashValue="ZGlTFMiKkkBGav3TSMSHmWIKxC5BOEF601wAWdTlleUpVBxpBy+IeDp6k1QRdVllL4efBKdch8XEOy0H/IJ5uw==" saltValue="IgTqIaaUfX8Fgu+EjLbDxg==" spinCount="100000" sheet="1" objects="1" scenarios="1" formatCells="0"/>
  <mergeCells count="35">
    <mergeCell ref="A47:O47"/>
    <mergeCell ref="A46:O46"/>
    <mergeCell ref="A45:O45"/>
    <mergeCell ref="A44:O44"/>
    <mergeCell ref="B40:C40"/>
    <mergeCell ref="A2:A5"/>
    <mergeCell ref="B2:M2"/>
    <mergeCell ref="N2:O2"/>
    <mergeCell ref="B3:M3"/>
    <mergeCell ref="N3:O3"/>
    <mergeCell ref="B4:M5"/>
    <mergeCell ref="N4:O4"/>
    <mergeCell ref="N5:O5"/>
    <mergeCell ref="M11:N11"/>
    <mergeCell ref="M9:N9"/>
    <mergeCell ref="K9:L9"/>
    <mergeCell ref="K11:L11"/>
    <mergeCell ref="F11:I11"/>
    <mergeCell ref="A29:K37"/>
    <mergeCell ref="F9:I9"/>
    <mergeCell ref="B39:C39"/>
    <mergeCell ref="A9:B11"/>
    <mergeCell ref="D9:E9"/>
    <mergeCell ref="D11:E11"/>
    <mergeCell ref="A28:K28"/>
    <mergeCell ref="L37:N37"/>
    <mergeCell ref="L36:N36"/>
    <mergeCell ref="L35:N35"/>
    <mergeCell ref="L34:N34"/>
    <mergeCell ref="L33:N33"/>
    <mergeCell ref="L32:N32"/>
    <mergeCell ref="L31:N31"/>
    <mergeCell ref="L30:N30"/>
    <mergeCell ref="L29:N29"/>
    <mergeCell ref="L28:N28"/>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27">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G14:G27</xm:sqref>
        </x14:dataValidation>
        <x14:dataValidation type="list" allowBlank="1" showInputMessage="1" showErrorMessage="1">
          <x14:formula1>
            <xm:f>Cálculos!$F$7:$F$8</xm:f>
          </x14:formula1>
          <xm:sqref>I14:I27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40</v>
      </c>
      <c r="F6" s="9" t="s">
        <v>41</v>
      </c>
    </row>
    <row r="7" spans="2:6" x14ac:dyDescent="0.25">
      <c r="B7" s="1" t="s">
        <v>42</v>
      </c>
      <c r="D7" s="7">
        <v>0</v>
      </c>
      <c r="F7" s="10">
        <v>0.08</v>
      </c>
    </row>
    <row r="8" spans="2:6" x14ac:dyDescent="0.25">
      <c r="B8" s="1" t="s">
        <v>43</v>
      </c>
      <c r="D8" s="7">
        <v>0.05</v>
      </c>
      <c r="F8" s="11">
        <v>0</v>
      </c>
    </row>
    <row r="9" spans="2:6" x14ac:dyDescent="0.25">
      <c r="B9" s="1" t="s">
        <v>44</v>
      </c>
      <c r="D9" s="7">
        <v>0.19</v>
      </c>
    </row>
    <row r="10" spans="2:6" x14ac:dyDescent="0.25">
      <c r="D10"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31A719-18F1-4FE9-B6C2-4A9012EAD3D6}">
  <ds:schemaRefs>
    <ds:schemaRef ds:uri="http://schemas.microsoft.com/office/2006/documentManagement/types"/>
    <ds:schemaRef ds:uri="http://purl.org/dc/terms/"/>
    <ds:schemaRef ds:uri="http://schemas.microsoft.com/office/2006/metadata/properties"/>
    <ds:schemaRef ds:uri="http://schemas.microsoft.com/office/infopath/2007/PartnerControls"/>
    <ds:schemaRef ds:uri="39f7a895-868e-4739-ab10-589c64175fbd"/>
    <ds:schemaRef ds:uri="http://www.w3.org/XML/1998/namespace"/>
    <ds:schemaRef ds:uri="http://purl.org/dc/dcmitype/"/>
    <ds:schemaRef ds:uri="http://schemas.openxmlformats.org/package/2006/metadata/core-properties"/>
    <ds:schemaRef ds:uri="632c1e4e-69c6-4d1f-81a1-009441d464e5"/>
    <ds:schemaRef ds:uri="http://purl.org/dc/elements/1.1/"/>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dcterms:created xsi:type="dcterms:W3CDTF">2017-04-28T13:22:52Z</dcterms:created>
  <dcterms:modified xsi:type="dcterms:W3CDTF">2024-04-26T15:09:00Z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