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PAPELERIA\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0" i="7" l="1"/>
  <c r="O81" i="7"/>
  <c r="O83" i="7"/>
  <c r="O86" i="7"/>
  <c r="O87" i="7" s="1"/>
  <c r="H53" i="7"/>
  <c r="J53" i="7"/>
  <c r="K53" i="7" s="1"/>
  <c r="L53" i="7"/>
  <c r="M53" i="7" s="1"/>
  <c r="N53" i="7"/>
  <c r="H54" i="7"/>
  <c r="J54" i="7"/>
  <c r="K54" i="7"/>
  <c r="L54" i="7"/>
  <c r="N54" i="7" s="1"/>
  <c r="M54" i="7"/>
  <c r="H55" i="7"/>
  <c r="J55" i="7"/>
  <c r="L55" i="7"/>
  <c r="M55" i="7"/>
  <c r="N55" i="7"/>
  <c r="O55" i="7"/>
  <c r="H56" i="7"/>
  <c r="J56" i="7"/>
  <c r="K56" i="7"/>
  <c r="L56" i="7"/>
  <c r="M56" i="7"/>
  <c r="N56" i="7"/>
  <c r="O56" i="7"/>
  <c r="H57" i="7"/>
  <c r="J57" i="7"/>
  <c r="K57" i="7"/>
  <c r="L57" i="7"/>
  <c r="M57" i="7"/>
  <c r="N57" i="7"/>
  <c r="O57" i="7"/>
  <c r="H58" i="7"/>
  <c r="J58" i="7"/>
  <c r="L58" i="7"/>
  <c r="M58" i="7"/>
  <c r="N58" i="7"/>
  <c r="H59" i="7"/>
  <c r="J59" i="7"/>
  <c r="K59" i="7"/>
  <c r="L59" i="7"/>
  <c r="M59" i="7"/>
  <c r="N59" i="7"/>
  <c r="H60" i="7"/>
  <c r="J60" i="7"/>
  <c r="K60" i="7"/>
  <c r="L60" i="7"/>
  <c r="N60" i="7" s="1"/>
  <c r="M60" i="7"/>
  <c r="H61" i="7"/>
  <c r="J61" i="7"/>
  <c r="K61" i="7"/>
  <c r="L61" i="7"/>
  <c r="M61" i="7" s="1"/>
  <c r="H62" i="7"/>
  <c r="J62" i="7"/>
  <c r="K62" i="7"/>
  <c r="L62" i="7"/>
  <c r="N62" i="7" s="1"/>
  <c r="H63" i="7"/>
  <c r="J63" i="7"/>
  <c r="L63" i="7"/>
  <c r="M63" i="7"/>
  <c r="N63" i="7"/>
  <c r="O63" i="7"/>
  <c r="H64" i="7"/>
  <c r="J64" i="7"/>
  <c r="K64" i="7"/>
  <c r="L64" i="7"/>
  <c r="M64" i="7" s="1"/>
  <c r="H65" i="7"/>
  <c r="J65" i="7"/>
  <c r="K65" i="7"/>
  <c r="L65" i="7"/>
  <c r="M65" i="7"/>
  <c r="N65" i="7"/>
  <c r="O65" i="7"/>
  <c r="H66" i="7"/>
  <c r="J66" i="7"/>
  <c r="K66" i="7"/>
  <c r="L66" i="7"/>
  <c r="N66" i="7" s="1"/>
  <c r="H67" i="7"/>
  <c r="J67" i="7"/>
  <c r="K67" i="7"/>
  <c r="L67" i="7"/>
  <c r="M67" i="7"/>
  <c r="N67" i="7"/>
  <c r="O67" i="7"/>
  <c r="H68" i="7"/>
  <c r="J68" i="7"/>
  <c r="K68" i="7"/>
  <c r="L68" i="7"/>
  <c r="N68" i="7" s="1"/>
  <c r="H69" i="7"/>
  <c r="J69" i="7"/>
  <c r="K69" i="7"/>
  <c r="L69" i="7"/>
  <c r="M69" i="7"/>
  <c r="N69" i="7"/>
  <c r="O69" i="7"/>
  <c r="H70" i="7"/>
  <c r="J70" i="7"/>
  <c r="L70" i="7"/>
  <c r="M70" i="7" s="1"/>
  <c r="H71" i="7"/>
  <c r="J71" i="7"/>
  <c r="K71" i="7"/>
  <c r="L71" i="7"/>
  <c r="M71" i="7"/>
  <c r="N71" i="7"/>
  <c r="H72" i="7"/>
  <c r="J72" i="7"/>
  <c r="K72" i="7"/>
  <c r="L72" i="7"/>
  <c r="M72" i="7" s="1"/>
  <c r="O58" i="7" l="1"/>
  <c r="M68" i="7"/>
  <c r="M66" i="7"/>
  <c r="N64" i="7"/>
  <c r="O64" i="7" s="1"/>
  <c r="M62" i="7"/>
  <c r="O62" i="7" s="1"/>
  <c r="O59" i="7"/>
  <c r="O53" i="7"/>
  <c r="N72" i="7"/>
  <c r="O72" i="7" s="1"/>
  <c r="N70" i="7"/>
  <c r="O70" i="7" s="1"/>
  <c r="O68" i="7"/>
  <c r="K63" i="7"/>
  <c r="O60" i="7"/>
  <c r="K70" i="7"/>
  <c r="K58" i="7"/>
  <c r="O71" i="7"/>
  <c r="K55" i="7"/>
  <c r="O66" i="7"/>
  <c r="N61" i="7"/>
  <c r="O61" i="7" s="1"/>
  <c r="O54"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73" i="7"/>
  <c r="J73" i="7"/>
  <c r="L73" i="7"/>
  <c r="H74" i="7"/>
  <c r="J74" i="7"/>
  <c r="L74" i="7"/>
  <c r="M74" i="7" s="1"/>
  <c r="H75" i="7"/>
  <c r="J75" i="7"/>
  <c r="L75" i="7"/>
  <c r="M75" i="7" s="1"/>
  <c r="H15" i="7"/>
  <c r="J15" i="7"/>
  <c r="L15" i="7"/>
  <c r="M15" i="7" s="1"/>
  <c r="H76" i="7"/>
  <c r="J76" i="7"/>
  <c r="L76" i="7"/>
  <c r="N76" i="7" s="1"/>
  <c r="H77" i="7"/>
  <c r="J77" i="7"/>
  <c r="L77" i="7"/>
  <c r="M77" i="7" s="1"/>
  <c r="H78" i="7"/>
  <c r="J78" i="7"/>
  <c r="L78" i="7"/>
  <c r="N78" i="7" s="1"/>
  <c r="L14" i="7"/>
  <c r="J14" i="7"/>
  <c r="H14" i="7"/>
  <c r="M73" i="7" l="1"/>
  <c r="N73" i="7"/>
  <c r="M14" i="7"/>
  <c r="O84" i="7" s="1"/>
  <c r="O85" i="7" s="1"/>
  <c r="O79" i="7"/>
  <c r="O82" i="7" s="1"/>
  <c r="M21" i="7"/>
  <c r="O21" i="7" s="1"/>
  <c r="M22" i="7"/>
  <c r="O22" i="7" s="1"/>
  <c r="K30" i="7"/>
  <c r="K21" i="7"/>
  <c r="K47" i="7"/>
  <c r="K36" i="7"/>
  <c r="K50" i="7"/>
  <c r="K19" i="7"/>
  <c r="K75" i="7"/>
  <c r="M45" i="7"/>
  <c r="O45" i="7" s="1"/>
  <c r="N18" i="7"/>
  <c r="O18" i="7" s="1"/>
  <c r="K73" i="7"/>
  <c r="K49" i="7"/>
  <c r="K45" i="7"/>
  <c r="K37" i="7"/>
  <c r="K24" i="7"/>
  <c r="K27" i="7"/>
  <c r="K35" i="7"/>
  <c r="O73" i="7"/>
  <c r="N50" i="7"/>
  <c r="O50" i="7" s="1"/>
  <c r="K48" i="7"/>
  <c r="M37" i="7"/>
  <c r="O37" i="7" s="1"/>
  <c r="M34" i="7"/>
  <c r="O34" i="7" s="1"/>
  <c r="K31" i="7"/>
  <c r="N27" i="7"/>
  <c r="O27" i="7" s="1"/>
  <c r="N17" i="7"/>
  <c r="O17" i="7" s="1"/>
  <c r="K25" i="7"/>
  <c r="N52" i="7"/>
  <c r="O52" i="7" s="1"/>
  <c r="N49" i="7"/>
  <c r="O49" i="7" s="1"/>
  <c r="M29" i="7"/>
  <c r="O29" i="7" s="1"/>
  <c r="N26" i="7"/>
  <c r="O26" i="7" s="1"/>
  <c r="K20" i="7"/>
  <c r="N77" i="7"/>
  <c r="O7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74" i="7"/>
  <c r="K51" i="7"/>
  <c r="K46" i="7"/>
  <c r="K28" i="7"/>
  <c r="K17" i="7"/>
  <c r="K15" i="7"/>
  <c r="K39" i="7"/>
  <c r="K34" i="7"/>
  <c r="K42" i="7"/>
  <c r="M47" i="7"/>
  <c r="O47" i="7" s="1"/>
  <c r="M41" i="7"/>
  <c r="O41" i="7" s="1"/>
  <c r="N38" i="7"/>
  <c r="O38" i="7" s="1"/>
  <c r="M33" i="7"/>
  <c r="O33" i="7" s="1"/>
  <c r="K22" i="7"/>
  <c r="K16" i="7"/>
  <c r="N44" i="7"/>
  <c r="O44" i="7" s="1"/>
  <c r="N32" i="7"/>
  <c r="O32" i="7" s="1"/>
  <c r="N20" i="7"/>
  <c r="O20" i="7" s="1"/>
  <c r="N74" i="7"/>
  <c r="O74" i="7" s="1"/>
  <c r="N42" i="7"/>
  <c r="O42" i="7" s="1"/>
  <c r="N30" i="7"/>
  <c r="O30" i="7" s="1"/>
  <c r="N16" i="7"/>
  <c r="O16" i="7" s="1"/>
  <c r="N75" i="7"/>
  <c r="O75" i="7" s="1"/>
  <c r="N43" i="7"/>
  <c r="O43" i="7" s="1"/>
  <c r="N31" i="7"/>
  <c r="O31" i="7" s="1"/>
  <c r="N19" i="7"/>
  <c r="O19" i="7" s="1"/>
  <c r="N48" i="7"/>
  <c r="O48" i="7" s="1"/>
  <c r="N36" i="7"/>
  <c r="O36" i="7" s="1"/>
  <c r="N24" i="7"/>
  <c r="O24" i="7" s="1"/>
  <c r="M76" i="7"/>
  <c r="O76" i="7" s="1"/>
  <c r="K76" i="7"/>
  <c r="M78" i="7"/>
  <c r="O78" i="7" s="1"/>
  <c r="K78" i="7"/>
  <c r="K77" i="7"/>
  <c r="N15" i="7"/>
  <c r="O15" i="7" s="1"/>
  <c r="K14" i="7"/>
  <c r="N14" i="7"/>
  <c r="O88" i="7" l="1"/>
  <c r="O14" i="7"/>
</calcChain>
</file>

<file path=xl/sharedStrings.xml><?xml version="1.0" encoding="utf-8"?>
<sst xmlns="http://schemas.openxmlformats.org/spreadsheetml/2006/main" count="182" uniqueCount="121">
  <si>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</si>
  <si>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</si>
  <si>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</si>
  <si>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</si>
  <si>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</si>
  <si>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</si>
  <si>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</si>
  <si>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</si>
  <si>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</si>
  <si>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</si>
  <si>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</si>
  <si>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</si>
  <si>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</si>
  <si>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</si>
  <si>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</si>
  <si>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</si>
  <si>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</si>
  <si>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</si>
  <si>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</si>
  <si>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</si>
  <si>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</si>
  <si>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</si>
  <si>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</si>
  <si>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</si>
  <si>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</si>
  <si>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</si>
  <si>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</si>
  <si>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</si>
  <si>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</si>
  <si>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</si>
  <si>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</si>
  <si>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</si>
  <si>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</si>
  <si>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</si>
  <si>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</si>
  <si>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</si>
  <si>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</si>
  <si>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</si>
  <si>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</si>
  <si>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</si>
  <si>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</si>
  <si>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</si>
  <si>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</si>
  <si>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</si>
  <si>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</si>
  <si>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</si>
  <si>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</si>
  <si>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</si>
  <si>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</si>
  <si>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</si>
  <si>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BANDA ELASTICA EN CAUCHO, CAJA X 25 GR</t>
  </si>
  <si>
    <t>BANDERITAS ADHESIVA NEON PLASTICAS PAQUETE X 125 UNIDADES</t>
  </si>
  <si>
    <t>PAPEL  ETILVINILACETATO   (FOAMI),   PRESENTACIÓN POR PLIEGO</t>
  </si>
  <si>
    <t>PAPEL AUTOADHESIVO PLANO, EN ROLLO X 20 M, COLOR TRANSPARENTE</t>
  </si>
  <si>
    <t>RÓTULO PARA IMPRIMIR EN IMPRESORAS TIPO LÁSER, EN PRESENTACIÓN DE 10 HOJAS ADHESIVAS, TAMAÑO CARTA</t>
  </si>
  <si>
    <t>ROLLO CINTA ADHESIVA  CON RESPALDO EN ACETATO Y ADHESIVO SINTÉTICO,INVISIBLE, DIMENSIONES DE 12 MM X 40 M.</t>
  </si>
  <si>
    <t>ROLLO CINTA DE EMPAQUE , CON RESPALDO EN CELOFÁN Y ADHESIVO CAUCHO NATURAL, TRANSPARENTE, DE 48 MM X 40 M.</t>
  </si>
  <si>
    <t>BORRADOR PARA LÁPIZ, TIPO NATA, TAMAÑO MEDIANO, POR 1 UND.</t>
  </si>
  <si>
    <t>BORRADOR PARA TABLERO, TIPO FELPA SINTÉTICA BASE EN GOMA, POR 1 UND.</t>
  </si>
  <si>
    <t>CHINCHES CABEZA METÁLICA CON RECUBRIMIENTO PLÁSTICO, CAJA DE 50 UNID</t>
  </si>
  <si>
    <t>TIJERA DE ACERO INOXIDABLE  LARGO 7"</t>
  </si>
  <si>
    <t>GANCHO TIPO CLIP ESTÁNDAR, EN ALAMBRE, RECUBRIMIENTO PLSTICO DE 33 MM, CAJA POR 100 UND.</t>
  </si>
  <si>
    <t>GANCHO TIPO GRAPA, REFERENCIA 26/6 , EN ALAMBRE METÁLICO RECUBRIMIENTO PLASTICO, CAJA POR 5000 UND.</t>
  </si>
  <si>
    <t>BISTURÍ TAMAÑO DE CUCHILLA DE 18MM CON BLOQUEO DE LA CUCHILLA Y CON CORTA CUCHILLA</t>
  </si>
  <si>
    <t>GANCHO TIPO CLIP MARIPOSA, NO. 2, EN ALAMBRE METÁLICO GALVANIZADO, CAJA POR 50 UND.</t>
  </si>
  <si>
    <t>TAJALAPIZ METALICO CON DEPOSITO</t>
  </si>
  <si>
    <t>BLOCK DE PAPEL IRIS DE COLORES, TAMAÑO OFICIO</t>
  </si>
  <si>
    <t>BLOCK PAPEL IRIS DE COLORES TAMAÑO CARTA</t>
  </si>
  <si>
    <t>PAPEL SEDA COLORES SURTIDOS POR PLIEGO</t>
  </si>
  <si>
    <t>CARTULINA BRISTOL DE 160GR TAMAÑO OFICIO, COLOR BLANCA POR 1 UNID</t>
  </si>
  <si>
    <t>PAPEL BOND, DE 75 G/M2, TAMAÑO CARTA, POR RESMA DE 500 HOJAS</t>
  </si>
  <si>
    <t>PAPEL BOND, DE 75 G/M2, TAMAÑO OFICIO, POR RESMA DE 500 HOJAS.</t>
  </si>
  <si>
    <t>SOBRE BOLSA POR UNIDAD, EN  PAPEL MANILA DE 90 G/M2, DE TAMAÑO 22.5X29 CM</t>
  </si>
  <si>
    <t>SOBRE BOLSA, POR UNIDAD EN  PAPEL MANILA DE 90 G/M2, DE TAMAÑO 36.0X44.0CM</t>
  </si>
  <si>
    <t>TACO DE PAPEL DE IGUAL O MAYOR DE 300 HOJAS EN BOND, ENGOMADO, EN COLORES FLUORECENTES</t>
  </si>
  <si>
    <t>PAPEL KRAFT, DE 65 G/M2, POR ROLLO, DE 5 K</t>
  </si>
  <si>
    <t>BOLÍGRAFO  DESECHABLE,  TINTA  NEGRA,  CUERPO PLÁSTICO O POLIETILENO TRANSLUCIDO DE COLOR NEGRO.</t>
  </si>
  <si>
    <t>BOLÍGRAFO  DESECHABLE,  TINTA  ROJA,  CUERPO PLÁSTICO O POLIETILENO TRANSLUCIDO DE COLOR ROJO.</t>
  </si>
  <si>
    <t>LÁPIZ PARA ESCRITURA EN MADERA CON BORRADOR, MINA NEGRA HB2</t>
  </si>
  <si>
    <t>LAPIZ PARA ESCRITURA FABRICADO EN MADERA CON BORRADOR MINA ROJA </t>
  </si>
  <si>
    <t>MARCADOR DE VINILOS  COLORES SURTIDOS</t>
  </si>
  <si>
    <t>MARCADOR PERMANENTE PUNTA FINA, DESECHABLE, DE PUNTA CÓNICA PARA TRAZO DE LÍNEA DE 2 MM X UNIDAD SHARPIE</t>
  </si>
  <si>
    <t>MARCADOR PERMANENTE, DE PUNTA BISELADA POLIÉSTER, PARA HACER LÍNEAS DE APROX. 1 - 2,5 MM, CONTENIDO</t>
  </si>
  <si>
    <t>MARCADOR SECO PARA PIZARRA BLANCA E350, RECARGABLE, CUERPO METÁLICO, TAPA PLÁSTICA, PUNTA REDONDA DE</t>
  </si>
  <si>
    <t>RESALTADOR DESECHABLE, DE PUNTA BISELADA, ELABORADA EN FELPA ACRÍLICA, PARA REALIZAR 2 TRAZOS</t>
  </si>
  <si>
    <t>PINCEL DE CERDA RUSTICA PLANO Y REDONDO DE MADERA DIFERENTES EN TAMAÑO</t>
  </si>
  <si>
    <t>GUÍA PARA TRAZO TIPO REGLA,  EN ACRÍLICO TRANSPARENTE, BORDE BISELADO, DE 50 CM, POR 1 UND</t>
  </si>
  <si>
    <t>GUÍA PARA TRAZO TIPO REGLA, EN ACRÍLICO TRANSPARENTE, BORDE BISELADO, DE 30 CM, POR 1 UND</t>
  </si>
  <si>
    <t>COSEDORA PARA GRAPA NO. 26/6, MATERIAL PLÁSTICO IRROMPIBLE, DIMENSIONES: LARGO 200 MM X ALTO 70 MM,</t>
  </si>
  <si>
    <t>MAUSE ALAMBRICO CON PUERTO USB</t>
  </si>
  <si>
    <t>PERFORADORA DE 2 PERFORACIONES CON DISTANCIA DE 8   CM,   CAPACIDAD    PARA    PERFORAR    23 HOJAS,</t>
  </si>
  <si>
    <t>TECLADO CON PUERTO USB</t>
  </si>
  <si>
    <t>CALCULADORA NO ELECTRICA  12 DIGITOS</t>
  </si>
  <si>
    <t>SACAGANCHOS PARA GRAPA NO.26/6 ELABORADO EN  METAL Y PLÁSTICO</t>
  </si>
  <si>
    <t>MEMORIA USB  32GB</t>
  </si>
  <si>
    <t>CÁMARA PARA EQUIPOS DE CÓMPUTO</t>
  </si>
  <si>
    <t>DIADEMA PARA EQUIPOS DE COMPUTO</t>
  </si>
  <si>
    <t>PEGANTE EN BARRA   PRESENTACIÓN DE 40 G SIN GLICERINA</t>
  </si>
  <si>
    <t>PEGANTE LÍQUIDO  EN PRESENTACIÓN DE 1000 GR SIN GLICERINA</t>
  </si>
  <si>
    <t>PEGANTE LÍQUIDO EN PRESENTACIÓN DE 225 GR</t>
  </si>
  <si>
    <t>TINTA NEGRA FRASCO de 57 ml</t>
  </si>
  <si>
    <t>TINTA PARA MARCADOR BORRABLE, FRASCO EN PRESENTACIÓN DE 30 ML</t>
  </si>
  <si>
    <t>CORRECTOR LÍQUIDO, PRESENTACIÓN EN LÁPIZ DE 7-8 ML, CON PUNTA DE ACERO.</t>
  </si>
  <si>
    <t>ESCARCHA LIQUIDA, COLORES SURTIDOS, PRESENTACION DE FRASCO DE 35 GR</t>
  </si>
  <si>
    <t>VINILO ACRILICO PRESENTACION FRASCO 125G COLORES SURTIDOS</t>
  </si>
  <si>
    <t>BARRA DE SILICONA DE 7MM DE DIAMETRO (BARRAS DE PEGAMENTO)</t>
  </si>
  <si>
    <t>BARRA DE SILICONA DE 11MM DE DIAMETRO (BARRAS DE PEGAMENTO)</t>
  </si>
  <si>
    <t>TABLA DE SOPORTE PARA ESCRIBIR. EN ACRILICO TAMAÑO OFICIO, CON GANCHO TIPO MARIPOSA</t>
  </si>
  <si>
    <t>PILA RECARGABLES, TAMAÑO AA VOLTAJE 1.2V</t>
  </si>
  <si>
    <t>PILA RECARGABLES, TAMAÑO AAA VOLTAJE 1.2V</t>
  </si>
  <si>
    <t>PILA  CR 2032</t>
  </si>
  <si>
    <t>PILA CR 2450</t>
  </si>
  <si>
    <t>CARGADOR UNIVERSAL PARA PILAS 8 PUERTOS  AA  - AAA</t>
  </si>
  <si>
    <t>PISTOLA PARA SILICONA PEQUEÑA</t>
  </si>
  <si>
    <t>PISTOLA PARA SILICONA GRANDE</t>
  </si>
  <si>
    <t>CAJA</t>
  </si>
  <si>
    <t>PAQUETE</t>
  </si>
  <si>
    <t>UNIDAD</t>
  </si>
  <si>
    <t>ROLLO</t>
  </si>
  <si>
    <t>SOBRE</t>
  </si>
  <si>
    <t>FRASCO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</si>
</sst>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1" fillId="0" borderId="26" xfId="0" applyFont="1" applyBorder="1" applyAlignment="1">
      <alignment wrapText="1"/>
    </xf>
    <xf numFmtId="0" fontId="1" fillId="0" borderId="39" xfId="0" applyFont="1" applyBorder="1" applyAlignment="1">
      <alignment wrapText="1"/>
    </xf>
    <xf numFmtId="0" fontId="1" fillId="0" borderId="1" xfId="0" applyFont="1" applyBorder="1" applyAlignment="1">
      <alignment vertical="center"/>
    </xf>
    <xf numFmtId="0" fontId="1" fillId="0" borderId="40" xfId="0" applyFont="1" applyBorder="1" applyAlignment="1">
      <alignment wrapText="1"/>
    </xf>
    <xf numFmtId="0" fontId="3" fillId="0" borderId="26" xfId="0" applyFont="1" applyBorder="1" applyAlignment="1">
      <alignment wrapText="1"/>
    </xf>
    <xf numFmtId="0" fontId="1" fillId="0" borderId="26" xfId="0" applyFont="1" applyBorder="1" applyAlignment="1">
      <alignment horizontal="center" vertical="center" wrapText="1"/>
    </xf>
    <xf numFmtId="0" fontId="1" fillId="0" borderId="4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tabSelected="1"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48</v>
      </c>
      <c r="O3" s="52"/>
    </row>
    <row r="4" spans="1:15" ht="16.5" customHeight="1" x14ac:dyDescent="0.25">
      <c r="A4" s="50"/>
      <c r="B4" s="51" t="s">
        <v>3</v>
      </c>
      <c r="C4" s="51"/>
      <c r="D4" s="51"/>
      <c r="E4" s="51"/>
      <c r="F4" s="51"/>
      <c r="G4" s="51"/>
      <c r="H4" s="51"/>
      <c r="I4" s="51"/>
      <c r="J4" s="51"/>
      <c r="K4" s="51"/>
      <c r="L4" s="51"/>
      <c r="M4" s="51"/>
      <c r="N4" s="52" t="s">
        <v>49</v>
      </c>
      <c r="O4" s="52"/>
    </row>
    <row r="5" spans="1:15" ht="15" customHeight="1" x14ac:dyDescent="0.25">
      <c r="A5" s="50"/>
      <c r="B5" s="51"/>
      <c r="C5" s="51"/>
      <c r="D5" s="51"/>
      <c r="E5" s="51"/>
      <c r="F5" s="51"/>
      <c r="G5" s="51"/>
      <c r="H5" s="51"/>
      <c r="I5" s="51"/>
      <c r="J5" s="51"/>
      <c r="K5" s="51"/>
      <c r="L5" s="51"/>
      <c r="M5" s="51"/>
      <c r="N5" s="52" t="s">
        <v>46</v>
      </c>
      <c r="O5" s="52"/>
    </row>
    <row r="7" spans="1:15" x14ac:dyDescent="0.25">
      <c r="A7" s="16" t="s">
        <v>4</v>
      </c>
    </row>
    <row r="8" spans="1:15" ht="9.9499999999999993" customHeight="1" x14ac:dyDescent="0.25">
      <c r="A8" s="17"/>
    </row>
    <row r="9" spans="1:15" ht="30" customHeight="1" x14ac:dyDescent="0.25">
      <c r="A9" s="72" t="s">
        <v>5</v>
      </c>
      <c r="B9" s="73"/>
      <c r="D9" s="57" t="s">
        <v>6</v>
      </c>
      <c r="E9" s="58"/>
      <c r="F9" s="59"/>
      <c r="G9" s="60"/>
      <c r="H9" s="60"/>
      <c r="I9" s="61"/>
      <c r="K9" s="57" t="s">
        <v>7</v>
      </c>
      <c r="L9" s="58"/>
      <c r="M9" s="55"/>
      <c r="N9" s="56"/>
    </row>
    <row r="10" spans="1:15" ht="8.25" customHeight="1" x14ac:dyDescent="0.25">
      <c r="A10" s="74"/>
      <c r="B10" s="75"/>
      <c r="C10" s="18"/>
      <c r="E10" s="19"/>
      <c r="F10" s="19"/>
      <c r="M10" s="19"/>
      <c r="N10" s="13"/>
    </row>
    <row r="11" spans="1:15" ht="30" customHeight="1" x14ac:dyDescent="0.25">
      <c r="A11" s="76"/>
      <c r="B11" s="77"/>
      <c r="D11" s="57" t="s">
        <v>8</v>
      </c>
      <c r="E11" s="58"/>
      <c r="F11" s="59"/>
      <c r="G11" s="60"/>
      <c r="H11" s="60"/>
      <c r="I11" s="61"/>
      <c r="K11" s="57" t="s">
        <v>9</v>
      </c>
      <c r="L11" s="58"/>
      <c r="M11" s="53"/>
      <c r="N11" s="54"/>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51" customHeight="1" x14ac:dyDescent="0.2">
      <c r="A14" s="28">
        <v>1</v>
      </c>
      <c r="B14" s="92" t="s">
        <v>50</v>
      </c>
      <c r="C14" s="3"/>
      <c r="D14" s="97">
        <v>50</v>
      </c>
      <c r="E14" s="29" t="s">
        <v>115</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51" customHeight="1" x14ac:dyDescent="0.2">
      <c r="A15" s="28">
        <v>2</v>
      </c>
      <c r="B15" s="92" t="s">
        <v>51</v>
      </c>
      <c r="C15" s="3"/>
      <c r="D15" s="97">
        <v>20</v>
      </c>
      <c r="E15" s="29" t="s">
        <v>116</v>
      </c>
      <c r="F15" s="4"/>
      <c r="G15" s="2"/>
      <c r="H15" s="30">
        <f t="shared" ref="H15:H78" si="6">+ROUND(F15*G15,0)</f>
        <v>0</v>
      </c>
      <c r="I15" s="2"/>
      <c r="J15" s="30">
        <f t="shared" ref="J15:J78" si="7">ROUND(F15*I15,0)</f>
        <v>0</v>
      </c>
      <c r="K15" s="30">
        <f t="shared" ref="K15:K78" si="8">ROUND(F15+H15+J15,0)</f>
        <v>0</v>
      </c>
      <c r="L15" s="30">
        <f t="shared" ref="L15:L78" si="9">ROUND(F15*D15,0)</f>
        <v>0</v>
      </c>
      <c r="M15" s="30">
        <f t="shared" ref="M15:M78" si="10">ROUND(L15*G15,0)</f>
        <v>0</v>
      </c>
      <c r="N15" s="30">
        <f t="shared" ref="N15:N77" si="11">ROUND(L15*I15,0)</f>
        <v>0</v>
      </c>
      <c r="O15" s="31">
        <f t="shared" ref="O15:O78" si="12">ROUND(L15+N15+M15,0)</f>
        <v>0</v>
      </c>
    </row>
    <row r="16" spans="1:15" s="27" customFormat="1" ht="51" customHeight="1" x14ac:dyDescent="0.2">
      <c r="A16" s="28">
        <v>3</v>
      </c>
      <c r="B16" s="92" t="s">
        <v>52</v>
      </c>
      <c r="C16" s="3"/>
      <c r="D16" s="97">
        <v>20</v>
      </c>
      <c r="E16" s="29" t="s">
        <v>117</v>
      </c>
      <c r="F16" s="4"/>
      <c r="G16" s="2"/>
      <c r="H16" s="30">
        <f t="shared" ref="H16:H75" si="13">+ROUND(F16*G16,0)</f>
        <v>0</v>
      </c>
      <c r="I16" s="2"/>
      <c r="J16" s="30">
        <f t="shared" ref="J16:J75" si="14">ROUND(F16*I16,0)</f>
        <v>0</v>
      </c>
      <c r="K16" s="30">
        <f t="shared" ref="K16:K75" si="15">ROUND(F16+H16+J16,0)</f>
        <v>0</v>
      </c>
      <c r="L16" s="30">
        <f t="shared" ref="L16:L75" si="16">ROUND(F16*D16,0)</f>
        <v>0</v>
      </c>
      <c r="M16" s="30">
        <f t="shared" ref="M16:M75" si="17">ROUND(L16*G16,0)</f>
        <v>0</v>
      </c>
      <c r="N16" s="30">
        <f t="shared" ref="N16:N75" si="18">ROUND(L16*I16,0)</f>
        <v>0</v>
      </c>
      <c r="O16" s="31">
        <f t="shared" ref="O16:O75" si="19">ROUND(L16+N16+M16,0)</f>
        <v>0</v>
      </c>
    </row>
    <row r="17" spans="1:15" s="27" customFormat="1" ht="51" customHeight="1" x14ac:dyDescent="0.2">
      <c r="A17" s="28">
        <v>4</v>
      </c>
      <c r="B17" s="92" t="s">
        <v>53</v>
      </c>
      <c r="C17" s="3"/>
      <c r="D17" s="97">
        <v>6</v>
      </c>
      <c r="E17" s="29" t="s">
        <v>118</v>
      </c>
      <c r="F17" s="4"/>
      <c r="G17" s="2"/>
      <c r="H17" s="30">
        <f t="shared" si="13"/>
        <v>0</v>
      </c>
      <c r="I17" s="2"/>
      <c r="J17" s="30">
        <f t="shared" si="14"/>
        <v>0</v>
      </c>
      <c r="K17" s="30">
        <f t="shared" si="15"/>
        <v>0</v>
      </c>
      <c r="L17" s="30">
        <f t="shared" si="16"/>
        <v>0</v>
      </c>
      <c r="M17" s="30">
        <f t="shared" si="17"/>
        <v>0</v>
      </c>
      <c r="N17" s="30">
        <f t="shared" si="18"/>
        <v>0</v>
      </c>
      <c r="O17" s="31">
        <f t="shared" si="19"/>
        <v>0</v>
      </c>
    </row>
    <row r="18" spans="1:15" s="27" customFormat="1" ht="51" customHeight="1" x14ac:dyDescent="0.2">
      <c r="A18" s="28">
        <v>5</v>
      </c>
      <c r="B18" s="92" t="s">
        <v>54</v>
      </c>
      <c r="C18" s="3"/>
      <c r="D18" s="97">
        <v>50</v>
      </c>
      <c r="E18" s="29" t="s">
        <v>117</v>
      </c>
      <c r="F18" s="4"/>
      <c r="G18" s="2"/>
      <c r="H18" s="30">
        <f t="shared" si="13"/>
        <v>0</v>
      </c>
      <c r="I18" s="2"/>
      <c r="J18" s="30">
        <f t="shared" si="14"/>
        <v>0</v>
      </c>
      <c r="K18" s="30">
        <f t="shared" si="15"/>
        <v>0</v>
      </c>
      <c r="L18" s="30">
        <f t="shared" si="16"/>
        <v>0</v>
      </c>
      <c r="M18" s="30">
        <f t="shared" si="17"/>
        <v>0</v>
      </c>
      <c r="N18" s="30">
        <f t="shared" si="18"/>
        <v>0</v>
      </c>
      <c r="O18" s="31">
        <f t="shared" si="19"/>
        <v>0</v>
      </c>
    </row>
    <row r="19" spans="1:15" s="27" customFormat="1" ht="51" customHeight="1" x14ac:dyDescent="0.2">
      <c r="A19" s="28">
        <v>6</v>
      </c>
      <c r="B19" s="92" t="s">
        <v>55</v>
      </c>
      <c r="C19" s="3"/>
      <c r="D19" s="97">
        <v>80</v>
      </c>
      <c r="E19" s="29" t="s">
        <v>118</v>
      </c>
      <c r="F19" s="4"/>
      <c r="G19" s="2"/>
      <c r="H19" s="30">
        <f t="shared" si="13"/>
        <v>0</v>
      </c>
      <c r="I19" s="2"/>
      <c r="J19" s="30">
        <f t="shared" si="14"/>
        <v>0</v>
      </c>
      <c r="K19" s="30">
        <f t="shared" si="15"/>
        <v>0</v>
      </c>
      <c r="L19" s="30">
        <f t="shared" si="16"/>
        <v>0</v>
      </c>
      <c r="M19" s="30">
        <f t="shared" si="17"/>
        <v>0</v>
      </c>
      <c r="N19" s="30">
        <f t="shared" si="18"/>
        <v>0</v>
      </c>
      <c r="O19" s="31">
        <f t="shared" si="19"/>
        <v>0</v>
      </c>
    </row>
    <row r="20" spans="1:15" s="27" customFormat="1" ht="51" customHeight="1" x14ac:dyDescent="0.2">
      <c r="A20" s="28">
        <v>7</v>
      </c>
      <c r="B20" s="92" t="s">
        <v>56</v>
      </c>
      <c r="C20" s="3"/>
      <c r="D20" s="97">
        <v>80</v>
      </c>
      <c r="E20" s="29" t="s">
        <v>118</v>
      </c>
      <c r="F20" s="4"/>
      <c r="G20" s="2"/>
      <c r="H20" s="30">
        <f t="shared" si="13"/>
        <v>0</v>
      </c>
      <c r="I20" s="2"/>
      <c r="J20" s="30">
        <f t="shared" si="14"/>
        <v>0</v>
      </c>
      <c r="K20" s="30">
        <f t="shared" si="15"/>
        <v>0</v>
      </c>
      <c r="L20" s="30">
        <f t="shared" si="16"/>
        <v>0</v>
      </c>
      <c r="M20" s="30">
        <f t="shared" si="17"/>
        <v>0</v>
      </c>
      <c r="N20" s="30">
        <f t="shared" si="18"/>
        <v>0</v>
      </c>
      <c r="O20" s="31">
        <f t="shared" si="19"/>
        <v>0</v>
      </c>
    </row>
    <row r="21" spans="1:15" s="27" customFormat="1" ht="51" customHeight="1" x14ac:dyDescent="0.2">
      <c r="A21" s="28">
        <v>8</v>
      </c>
      <c r="B21" s="92" t="s">
        <v>57</v>
      </c>
      <c r="C21" s="3"/>
      <c r="D21" s="97">
        <v>100</v>
      </c>
      <c r="E21" s="29" t="s">
        <v>117</v>
      </c>
      <c r="F21" s="4"/>
      <c r="G21" s="2"/>
      <c r="H21" s="30">
        <f t="shared" si="13"/>
        <v>0</v>
      </c>
      <c r="I21" s="2"/>
      <c r="J21" s="30">
        <f t="shared" si="14"/>
        <v>0</v>
      </c>
      <c r="K21" s="30">
        <f t="shared" si="15"/>
        <v>0</v>
      </c>
      <c r="L21" s="30">
        <f t="shared" si="16"/>
        <v>0</v>
      </c>
      <c r="M21" s="30">
        <f t="shared" si="17"/>
        <v>0</v>
      </c>
      <c r="N21" s="30">
        <f t="shared" si="18"/>
        <v>0</v>
      </c>
      <c r="O21" s="31">
        <f t="shared" si="19"/>
        <v>0</v>
      </c>
    </row>
    <row r="22" spans="1:15" s="27" customFormat="1" ht="51" customHeight="1" x14ac:dyDescent="0.2">
      <c r="A22" s="28">
        <v>9</v>
      </c>
      <c r="B22" s="92" t="s">
        <v>58</v>
      </c>
      <c r="C22" s="3"/>
      <c r="D22" s="97">
        <v>120</v>
      </c>
      <c r="E22" s="29" t="s">
        <v>117</v>
      </c>
      <c r="F22" s="4"/>
      <c r="G22" s="2"/>
      <c r="H22" s="30">
        <f t="shared" si="13"/>
        <v>0</v>
      </c>
      <c r="I22" s="2"/>
      <c r="J22" s="30">
        <f t="shared" si="14"/>
        <v>0</v>
      </c>
      <c r="K22" s="30">
        <f t="shared" si="15"/>
        <v>0</v>
      </c>
      <c r="L22" s="30">
        <f t="shared" si="16"/>
        <v>0</v>
      </c>
      <c r="M22" s="30">
        <f t="shared" si="17"/>
        <v>0</v>
      </c>
      <c r="N22" s="30">
        <f t="shared" si="18"/>
        <v>0</v>
      </c>
      <c r="O22" s="31">
        <f t="shared" si="19"/>
        <v>0</v>
      </c>
    </row>
    <row r="23" spans="1:15" s="27" customFormat="1" ht="51" customHeight="1" x14ac:dyDescent="0.2">
      <c r="A23" s="28">
        <v>10</v>
      </c>
      <c r="B23" s="92" t="s">
        <v>59</v>
      </c>
      <c r="C23" s="3"/>
      <c r="D23" s="97">
        <v>30</v>
      </c>
      <c r="E23" s="29" t="s">
        <v>115</v>
      </c>
      <c r="F23" s="4"/>
      <c r="G23" s="2"/>
      <c r="H23" s="30">
        <f t="shared" si="13"/>
        <v>0</v>
      </c>
      <c r="I23" s="2"/>
      <c r="J23" s="30">
        <f t="shared" si="14"/>
        <v>0</v>
      </c>
      <c r="K23" s="30">
        <f t="shared" si="15"/>
        <v>0</v>
      </c>
      <c r="L23" s="30">
        <f t="shared" si="16"/>
        <v>0</v>
      </c>
      <c r="M23" s="30">
        <f t="shared" si="17"/>
        <v>0</v>
      </c>
      <c r="N23" s="30">
        <f t="shared" si="18"/>
        <v>0</v>
      </c>
      <c r="O23" s="31">
        <f t="shared" si="19"/>
        <v>0</v>
      </c>
    </row>
    <row r="24" spans="1:15" s="27" customFormat="1" ht="51" customHeight="1" x14ac:dyDescent="0.2">
      <c r="A24" s="28">
        <v>11</v>
      </c>
      <c r="B24" s="92" t="s">
        <v>60</v>
      </c>
      <c r="C24" s="3"/>
      <c r="D24" s="97">
        <v>50</v>
      </c>
      <c r="E24" s="29" t="s">
        <v>117</v>
      </c>
      <c r="F24" s="4"/>
      <c r="G24" s="2"/>
      <c r="H24" s="30">
        <f t="shared" si="13"/>
        <v>0</v>
      </c>
      <c r="I24" s="2"/>
      <c r="J24" s="30">
        <f t="shared" si="14"/>
        <v>0</v>
      </c>
      <c r="K24" s="30">
        <f t="shared" si="15"/>
        <v>0</v>
      </c>
      <c r="L24" s="30">
        <f t="shared" si="16"/>
        <v>0</v>
      </c>
      <c r="M24" s="30">
        <f t="shared" si="17"/>
        <v>0</v>
      </c>
      <c r="N24" s="30">
        <f t="shared" si="18"/>
        <v>0</v>
      </c>
      <c r="O24" s="31">
        <f t="shared" si="19"/>
        <v>0</v>
      </c>
    </row>
    <row r="25" spans="1:15" s="27" customFormat="1" ht="51" customHeight="1" x14ac:dyDescent="0.2">
      <c r="A25" s="28">
        <v>12</v>
      </c>
      <c r="B25" s="92" t="s">
        <v>61</v>
      </c>
      <c r="C25" s="3"/>
      <c r="D25" s="97">
        <v>40</v>
      </c>
      <c r="E25" s="29" t="s">
        <v>115</v>
      </c>
      <c r="F25" s="4"/>
      <c r="G25" s="2"/>
      <c r="H25" s="30">
        <f t="shared" si="13"/>
        <v>0</v>
      </c>
      <c r="I25" s="2"/>
      <c r="J25" s="30">
        <f t="shared" si="14"/>
        <v>0</v>
      </c>
      <c r="K25" s="30">
        <f t="shared" si="15"/>
        <v>0</v>
      </c>
      <c r="L25" s="30">
        <f t="shared" si="16"/>
        <v>0</v>
      </c>
      <c r="M25" s="30">
        <f t="shared" si="17"/>
        <v>0</v>
      </c>
      <c r="N25" s="30">
        <f t="shared" si="18"/>
        <v>0</v>
      </c>
      <c r="O25" s="31">
        <f t="shared" si="19"/>
        <v>0</v>
      </c>
    </row>
    <row r="26" spans="1:15" s="27" customFormat="1" ht="51" customHeight="1" x14ac:dyDescent="0.2">
      <c r="A26" s="28">
        <v>13</v>
      </c>
      <c r="B26" s="92" t="s">
        <v>62</v>
      </c>
      <c r="C26" s="3"/>
      <c r="D26" s="97">
        <v>50</v>
      </c>
      <c r="E26" s="29" t="s">
        <v>115</v>
      </c>
      <c r="F26" s="4"/>
      <c r="G26" s="2"/>
      <c r="H26" s="30">
        <f t="shared" si="13"/>
        <v>0</v>
      </c>
      <c r="I26" s="2"/>
      <c r="J26" s="30">
        <f t="shared" si="14"/>
        <v>0</v>
      </c>
      <c r="K26" s="30">
        <f t="shared" si="15"/>
        <v>0</v>
      </c>
      <c r="L26" s="30">
        <f t="shared" si="16"/>
        <v>0</v>
      </c>
      <c r="M26" s="30">
        <f t="shared" si="17"/>
        <v>0</v>
      </c>
      <c r="N26" s="30">
        <f t="shared" si="18"/>
        <v>0</v>
      </c>
      <c r="O26" s="31">
        <f t="shared" si="19"/>
        <v>0</v>
      </c>
    </row>
    <row r="27" spans="1:15" s="27" customFormat="1" ht="51" customHeight="1" x14ac:dyDescent="0.2">
      <c r="A27" s="28">
        <v>14</v>
      </c>
      <c r="B27" s="92" t="s">
        <v>63</v>
      </c>
      <c r="C27" s="3"/>
      <c r="D27" s="97">
        <v>50</v>
      </c>
      <c r="E27" s="29" t="s">
        <v>117</v>
      </c>
      <c r="F27" s="4"/>
      <c r="G27" s="2"/>
      <c r="H27" s="30">
        <f t="shared" si="13"/>
        <v>0</v>
      </c>
      <c r="I27" s="2"/>
      <c r="J27" s="30">
        <f t="shared" si="14"/>
        <v>0</v>
      </c>
      <c r="K27" s="30">
        <f t="shared" si="15"/>
        <v>0</v>
      </c>
      <c r="L27" s="30">
        <f t="shared" si="16"/>
        <v>0</v>
      </c>
      <c r="M27" s="30">
        <f t="shared" si="17"/>
        <v>0</v>
      </c>
      <c r="N27" s="30">
        <f t="shared" si="18"/>
        <v>0</v>
      </c>
      <c r="O27" s="31">
        <f t="shared" si="19"/>
        <v>0</v>
      </c>
    </row>
    <row r="28" spans="1:15" s="27" customFormat="1" ht="51" customHeight="1" x14ac:dyDescent="0.2">
      <c r="A28" s="28">
        <v>15</v>
      </c>
      <c r="B28" s="92" t="s">
        <v>64</v>
      </c>
      <c r="C28" s="3"/>
      <c r="D28" s="97">
        <v>50</v>
      </c>
      <c r="E28" s="29" t="s">
        <v>115</v>
      </c>
      <c r="F28" s="4"/>
      <c r="G28" s="2"/>
      <c r="H28" s="30">
        <f t="shared" si="13"/>
        <v>0</v>
      </c>
      <c r="I28" s="2"/>
      <c r="J28" s="30">
        <f t="shared" si="14"/>
        <v>0</v>
      </c>
      <c r="K28" s="30">
        <f t="shared" si="15"/>
        <v>0</v>
      </c>
      <c r="L28" s="30">
        <f t="shared" si="16"/>
        <v>0</v>
      </c>
      <c r="M28" s="30">
        <f t="shared" si="17"/>
        <v>0</v>
      </c>
      <c r="N28" s="30">
        <f t="shared" si="18"/>
        <v>0</v>
      </c>
      <c r="O28" s="31">
        <f t="shared" si="19"/>
        <v>0</v>
      </c>
    </row>
    <row r="29" spans="1:15" s="27" customFormat="1" ht="51" customHeight="1" x14ac:dyDescent="0.2">
      <c r="A29" s="28">
        <v>16</v>
      </c>
      <c r="B29" s="92" t="s">
        <v>65</v>
      </c>
      <c r="C29" s="3"/>
      <c r="D29" s="97">
        <v>100</v>
      </c>
      <c r="E29" s="29" t="s">
        <v>117</v>
      </c>
      <c r="F29" s="4"/>
      <c r="G29" s="2"/>
      <c r="H29" s="30">
        <f t="shared" si="13"/>
        <v>0</v>
      </c>
      <c r="I29" s="2"/>
      <c r="J29" s="30">
        <f t="shared" si="14"/>
        <v>0</v>
      </c>
      <c r="K29" s="30">
        <f t="shared" si="15"/>
        <v>0</v>
      </c>
      <c r="L29" s="30">
        <f t="shared" si="16"/>
        <v>0</v>
      </c>
      <c r="M29" s="30">
        <f t="shared" si="17"/>
        <v>0</v>
      </c>
      <c r="N29" s="30">
        <f t="shared" si="18"/>
        <v>0</v>
      </c>
      <c r="O29" s="31">
        <f t="shared" si="19"/>
        <v>0</v>
      </c>
    </row>
    <row r="30" spans="1:15" s="27" customFormat="1" ht="51" customHeight="1" x14ac:dyDescent="0.2">
      <c r="A30" s="28">
        <v>17</v>
      </c>
      <c r="B30" s="92" t="s">
        <v>66</v>
      </c>
      <c r="C30" s="3"/>
      <c r="D30" s="97">
        <v>50</v>
      </c>
      <c r="E30" s="29" t="s">
        <v>117</v>
      </c>
      <c r="F30" s="4"/>
      <c r="G30" s="2"/>
      <c r="H30" s="30">
        <f t="shared" si="13"/>
        <v>0</v>
      </c>
      <c r="I30" s="2"/>
      <c r="J30" s="30">
        <f t="shared" si="14"/>
        <v>0</v>
      </c>
      <c r="K30" s="30">
        <f t="shared" si="15"/>
        <v>0</v>
      </c>
      <c r="L30" s="30">
        <f t="shared" si="16"/>
        <v>0</v>
      </c>
      <c r="M30" s="30">
        <f t="shared" si="17"/>
        <v>0</v>
      </c>
      <c r="N30" s="30">
        <f t="shared" si="18"/>
        <v>0</v>
      </c>
      <c r="O30" s="31">
        <f t="shared" si="19"/>
        <v>0</v>
      </c>
    </row>
    <row r="31" spans="1:15" s="27" customFormat="1" ht="51" customHeight="1" x14ac:dyDescent="0.2">
      <c r="A31" s="28">
        <v>18</v>
      </c>
      <c r="B31" s="93" t="s">
        <v>67</v>
      </c>
      <c r="C31" s="3"/>
      <c r="D31" s="97">
        <v>50</v>
      </c>
      <c r="E31" s="29" t="s">
        <v>117</v>
      </c>
      <c r="F31" s="4"/>
      <c r="G31" s="2"/>
      <c r="H31" s="30">
        <f t="shared" si="13"/>
        <v>0</v>
      </c>
      <c r="I31" s="2"/>
      <c r="J31" s="30">
        <f t="shared" si="14"/>
        <v>0</v>
      </c>
      <c r="K31" s="30">
        <f t="shared" si="15"/>
        <v>0</v>
      </c>
      <c r="L31" s="30">
        <f t="shared" si="16"/>
        <v>0</v>
      </c>
      <c r="M31" s="30">
        <f t="shared" si="17"/>
        <v>0</v>
      </c>
      <c r="N31" s="30">
        <f t="shared" si="18"/>
        <v>0</v>
      </c>
      <c r="O31" s="31">
        <f t="shared" si="19"/>
        <v>0</v>
      </c>
    </row>
    <row r="32" spans="1:15" s="27" customFormat="1" ht="51" customHeight="1" x14ac:dyDescent="0.25">
      <c r="A32" s="28">
        <v>19</v>
      </c>
      <c r="B32" s="94" t="s">
        <v>68</v>
      </c>
      <c r="C32" s="3"/>
      <c r="D32" s="98">
        <v>600</v>
      </c>
      <c r="E32" s="29" t="s">
        <v>117</v>
      </c>
      <c r="F32" s="4"/>
      <c r="G32" s="2"/>
      <c r="H32" s="30">
        <f t="shared" si="13"/>
        <v>0</v>
      </c>
      <c r="I32" s="2"/>
      <c r="J32" s="30">
        <f t="shared" si="14"/>
        <v>0</v>
      </c>
      <c r="K32" s="30">
        <f t="shared" si="15"/>
        <v>0</v>
      </c>
      <c r="L32" s="30">
        <f t="shared" si="16"/>
        <v>0</v>
      </c>
      <c r="M32" s="30">
        <f t="shared" si="17"/>
        <v>0</v>
      </c>
      <c r="N32" s="30">
        <f t="shared" si="18"/>
        <v>0</v>
      </c>
      <c r="O32" s="31">
        <f t="shared" si="19"/>
        <v>0</v>
      </c>
    </row>
    <row r="33" spans="1:15" s="27" customFormat="1" ht="51" customHeight="1" x14ac:dyDescent="0.2">
      <c r="A33" s="28">
        <v>20</v>
      </c>
      <c r="B33" s="95" t="s">
        <v>69</v>
      </c>
      <c r="C33" s="3"/>
      <c r="D33" s="97">
        <v>500</v>
      </c>
      <c r="E33" s="29" t="s">
        <v>117</v>
      </c>
      <c r="F33" s="4"/>
      <c r="G33" s="2"/>
      <c r="H33" s="30">
        <f t="shared" si="13"/>
        <v>0</v>
      </c>
      <c r="I33" s="2"/>
      <c r="J33" s="30">
        <f t="shared" si="14"/>
        <v>0</v>
      </c>
      <c r="K33" s="30">
        <f t="shared" si="15"/>
        <v>0</v>
      </c>
      <c r="L33" s="30">
        <f t="shared" si="16"/>
        <v>0</v>
      </c>
      <c r="M33" s="30">
        <f t="shared" si="17"/>
        <v>0</v>
      </c>
      <c r="N33" s="30">
        <f t="shared" si="18"/>
        <v>0</v>
      </c>
      <c r="O33" s="31">
        <f t="shared" si="19"/>
        <v>0</v>
      </c>
    </row>
    <row r="34" spans="1:15" s="27" customFormat="1" ht="51" customHeight="1" x14ac:dyDescent="0.2">
      <c r="A34" s="28">
        <v>21</v>
      </c>
      <c r="B34" s="92" t="s">
        <v>70</v>
      </c>
      <c r="C34" s="3"/>
      <c r="D34" s="97">
        <v>150</v>
      </c>
      <c r="E34" s="29" t="s">
        <v>117</v>
      </c>
      <c r="F34" s="4"/>
      <c r="G34" s="2"/>
      <c r="H34" s="30">
        <f t="shared" si="13"/>
        <v>0</v>
      </c>
      <c r="I34" s="2"/>
      <c r="J34" s="30">
        <f t="shared" si="14"/>
        <v>0</v>
      </c>
      <c r="K34" s="30">
        <f t="shared" si="15"/>
        <v>0</v>
      </c>
      <c r="L34" s="30">
        <f t="shared" si="16"/>
        <v>0</v>
      </c>
      <c r="M34" s="30">
        <f t="shared" si="17"/>
        <v>0</v>
      </c>
      <c r="N34" s="30">
        <f t="shared" si="18"/>
        <v>0</v>
      </c>
      <c r="O34" s="31">
        <f t="shared" si="19"/>
        <v>0</v>
      </c>
    </row>
    <row r="35" spans="1:15" s="27" customFormat="1" ht="51" customHeight="1" x14ac:dyDescent="0.2">
      <c r="A35" s="28">
        <v>22</v>
      </c>
      <c r="B35" s="92" t="s">
        <v>71</v>
      </c>
      <c r="C35" s="3"/>
      <c r="D35" s="97">
        <v>150</v>
      </c>
      <c r="E35" s="29" t="s">
        <v>117</v>
      </c>
      <c r="F35" s="4"/>
      <c r="G35" s="2"/>
      <c r="H35" s="30">
        <f t="shared" si="13"/>
        <v>0</v>
      </c>
      <c r="I35" s="2"/>
      <c r="J35" s="30">
        <f t="shared" si="14"/>
        <v>0</v>
      </c>
      <c r="K35" s="30">
        <f t="shared" si="15"/>
        <v>0</v>
      </c>
      <c r="L35" s="30">
        <f t="shared" si="16"/>
        <v>0</v>
      </c>
      <c r="M35" s="30">
        <f t="shared" si="17"/>
        <v>0</v>
      </c>
      <c r="N35" s="30">
        <f t="shared" si="18"/>
        <v>0</v>
      </c>
      <c r="O35" s="31">
        <f t="shared" si="19"/>
        <v>0</v>
      </c>
    </row>
    <row r="36" spans="1:15" s="27" customFormat="1" ht="51" customHeight="1" x14ac:dyDescent="0.2">
      <c r="A36" s="28">
        <v>23</v>
      </c>
      <c r="B36" s="92" t="s">
        <v>72</v>
      </c>
      <c r="C36" s="3"/>
      <c r="D36" s="97">
        <v>500</v>
      </c>
      <c r="E36" s="29" t="s">
        <v>119</v>
      </c>
      <c r="F36" s="4"/>
      <c r="G36" s="2"/>
      <c r="H36" s="30">
        <f t="shared" si="13"/>
        <v>0</v>
      </c>
      <c r="I36" s="2"/>
      <c r="J36" s="30">
        <f t="shared" si="14"/>
        <v>0</v>
      </c>
      <c r="K36" s="30">
        <f t="shared" si="15"/>
        <v>0</v>
      </c>
      <c r="L36" s="30">
        <f t="shared" si="16"/>
        <v>0</v>
      </c>
      <c r="M36" s="30">
        <f t="shared" si="17"/>
        <v>0</v>
      </c>
      <c r="N36" s="30">
        <f t="shared" si="18"/>
        <v>0</v>
      </c>
      <c r="O36" s="31">
        <f t="shared" si="19"/>
        <v>0</v>
      </c>
    </row>
    <row r="37" spans="1:15" s="27" customFormat="1" ht="51" customHeight="1" x14ac:dyDescent="0.2">
      <c r="A37" s="28">
        <v>24</v>
      </c>
      <c r="B37" s="92" t="s">
        <v>73</v>
      </c>
      <c r="C37" s="3"/>
      <c r="D37" s="97">
        <v>500</v>
      </c>
      <c r="E37" s="29" t="s">
        <v>119</v>
      </c>
      <c r="F37" s="4"/>
      <c r="G37" s="2"/>
      <c r="H37" s="30">
        <f t="shared" si="13"/>
        <v>0</v>
      </c>
      <c r="I37" s="2"/>
      <c r="J37" s="30">
        <f t="shared" si="14"/>
        <v>0</v>
      </c>
      <c r="K37" s="30">
        <f t="shared" si="15"/>
        <v>0</v>
      </c>
      <c r="L37" s="30">
        <f t="shared" si="16"/>
        <v>0</v>
      </c>
      <c r="M37" s="30">
        <f t="shared" si="17"/>
        <v>0</v>
      </c>
      <c r="N37" s="30">
        <f t="shared" si="18"/>
        <v>0</v>
      </c>
      <c r="O37" s="31">
        <f t="shared" si="19"/>
        <v>0</v>
      </c>
    </row>
    <row r="38" spans="1:15" s="27" customFormat="1" ht="51" customHeight="1" x14ac:dyDescent="0.2">
      <c r="A38" s="28">
        <v>25</v>
      </c>
      <c r="B38" s="92" t="s">
        <v>74</v>
      </c>
      <c r="C38" s="3"/>
      <c r="D38" s="97">
        <v>150</v>
      </c>
      <c r="E38" s="29" t="s">
        <v>117</v>
      </c>
      <c r="F38" s="4"/>
      <c r="G38" s="2"/>
      <c r="H38" s="30">
        <f t="shared" si="13"/>
        <v>0</v>
      </c>
      <c r="I38" s="2"/>
      <c r="J38" s="30">
        <f t="shared" si="14"/>
        <v>0</v>
      </c>
      <c r="K38" s="30">
        <f t="shared" si="15"/>
        <v>0</v>
      </c>
      <c r="L38" s="30">
        <f t="shared" si="16"/>
        <v>0</v>
      </c>
      <c r="M38" s="30">
        <f t="shared" si="17"/>
        <v>0</v>
      </c>
      <c r="N38" s="30">
        <f t="shared" si="18"/>
        <v>0</v>
      </c>
      <c r="O38" s="31">
        <f t="shared" si="19"/>
        <v>0</v>
      </c>
    </row>
    <row r="39" spans="1:15" s="27" customFormat="1" ht="51" customHeight="1" x14ac:dyDescent="0.2">
      <c r="A39" s="28">
        <v>26</v>
      </c>
      <c r="B39" s="92" t="s">
        <v>75</v>
      </c>
      <c r="C39" s="3"/>
      <c r="D39" s="97">
        <v>30</v>
      </c>
      <c r="E39" s="29" t="s">
        <v>118</v>
      </c>
      <c r="F39" s="4"/>
      <c r="G39" s="2"/>
      <c r="H39" s="30">
        <f t="shared" si="13"/>
        <v>0</v>
      </c>
      <c r="I39" s="2"/>
      <c r="J39" s="30">
        <f t="shared" si="14"/>
        <v>0</v>
      </c>
      <c r="K39" s="30">
        <f t="shared" si="15"/>
        <v>0</v>
      </c>
      <c r="L39" s="30">
        <f t="shared" si="16"/>
        <v>0</v>
      </c>
      <c r="M39" s="30">
        <f t="shared" si="17"/>
        <v>0</v>
      </c>
      <c r="N39" s="30">
        <f t="shared" si="18"/>
        <v>0</v>
      </c>
      <c r="O39" s="31">
        <f t="shared" si="19"/>
        <v>0</v>
      </c>
    </row>
    <row r="40" spans="1:15" s="27" customFormat="1" ht="51" customHeight="1" x14ac:dyDescent="0.2">
      <c r="A40" s="28">
        <v>27</v>
      </c>
      <c r="B40" s="92" t="s">
        <v>76</v>
      </c>
      <c r="C40" s="3"/>
      <c r="D40" s="97">
        <v>500</v>
      </c>
      <c r="E40" s="29" t="s">
        <v>117</v>
      </c>
      <c r="F40" s="4"/>
      <c r="G40" s="2"/>
      <c r="H40" s="30">
        <f t="shared" si="13"/>
        <v>0</v>
      </c>
      <c r="I40" s="2"/>
      <c r="J40" s="30">
        <f t="shared" si="14"/>
        <v>0</v>
      </c>
      <c r="K40" s="30">
        <f t="shared" si="15"/>
        <v>0</v>
      </c>
      <c r="L40" s="30">
        <f t="shared" si="16"/>
        <v>0</v>
      </c>
      <c r="M40" s="30">
        <f t="shared" si="17"/>
        <v>0</v>
      </c>
      <c r="N40" s="30">
        <f t="shared" si="18"/>
        <v>0</v>
      </c>
      <c r="O40" s="31">
        <f t="shared" si="19"/>
        <v>0</v>
      </c>
    </row>
    <row r="41" spans="1:15" s="27" customFormat="1" ht="51" customHeight="1" x14ac:dyDescent="0.2">
      <c r="A41" s="28">
        <v>28</v>
      </c>
      <c r="B41" s="92" t="s">
        <v>77</v>
      </c>
      <c r="C41" s="3"/>
      <c r="D41" s="97">
        <v>100</v>
      </c>
      <c r="E41" s="29" t="s">
        <v>117</v>
      </c>
      <c r="F41" s="4"/>
      <c r="G41" s="2"/>
      <c r="H41" s="30">
        <f t="shared" si="13"/>
        <v>0</v>
      </c>
      <c r="I41" s="2"/>
      <c r="J41" s="30">
        <f t="shared" si="14"/>
        <v>0</v>
      </c>
      <c r="K41" s="30">
        <f t="shared" si="15"/>
        <v>0</v>
      </c>
      <c r="L41" s="30">
        <f t="shared" si="16"/>
        <v>0</v>
      </c>
      <c r="M41" s="30">
        <f t="shared" si="17"/>
        <v>0</v>
      </c>
      <c r="N41" s="30">
        <f t="shared" si="18"/>
        <v>0</v>
      </c>
      <c r="O41" s="31">
        <f t="shared" si="19"/>
        <v>0</v>
      </c>
    </row>
    <row r="42" spans="1:15" s="27" customFormat="1" ht="51" customHeight="1" x14ac:dyDescent="0.2">
      <c r="A42" s="28">
        <v>29</v>
      </c>
      <c r="B42" s="92" t="s">
        <v>78</v>
      </c>
      <c r="C42" s="3"/>
      <c r="D42" s="97">
        <v>450</v>
      </c>
      <c r="E42" s="29" t="s">
        <v>117</v>
      </c>
      <c r="F42" s="4"/>
      <c r="G42" s="2"/>
      <c r="H42" s="30">
        <f t="shared" si="13"/>
        <v>0</v>
      </c>
      <c r="I42" s="2"/>
      <c r="J42" s="30">
        <f t="shared" si="14"/>
        <v>0</v>
      </c>
      <c r="K42" s="30">
        <f t="shared" si="15"/>
        <v>0</v>
      </c>
      <c r="L42" s="30">
        <f t="shared" si="16"/>
        <v>0</v>
      </c>
      <c r="M42" s="30">
        <f t="shared" si="17"/>
        <v>0</v>
      </c>
      <c r="N42" s="30">
        <f t="shared" si="18"/>
        <v>0</v>
      </c>
      <c r="O42" s="31">
        <f t="shared" si="19"/>
        <v>0</v>
      </c>
    </row>
    <row r="43" spans="1:15" s="27" customFormat="1" ht="51" customHeight="1" x14ac:dyDescent="0.2">
      <c r="A43" s="28">
        <v>30</v>
      </c>
      <c r="B43" s="92" t="s">
        <v>79</v>
      </c>
      <c r="C43" s="3"/>
      <c r="D43" s="97">
        <v>100</v>
      </c>
      <c r="E43" s="29" t="s">
        <v>117</v>
      </c>
      <c r="F43" s="4"/>
      <c r="G43" s="2"/>
      <c r="H43" s="30">
        <f t="shared" si="13"/>
        <v>0</v>
      </c>
      <c r="I43" s="2"/>
      <c r="J43" s="30">
        <f t="shared" si="14"/>
        <v>0</v>
      </c>
      <c r="K43" s="30">
        <f t="shared" si="15"/>
        <v>0</v>
      </c>
      <c r="L43" s="30">
        <f t="shared" si="16"/>
        <v>0</v>
      </c>
      <c r="M43" s="30">
        <f t="shared" si="17"/>
        <v>0</v>
      </c>
      <c r="N43" s="30">
        <f t="shared" si="18"/>
        <v>0</v>
      </c>
      <c r="O43" s="31">
        <f t="shared" si="19"/>
        <v>0</v>
      </c>
    </row>
    <row r="44" spans="1:15" s="27" customFormat="1" ht="51" customHeight="1" x14ac:dyDescent="0.2">
      <c r="A44" s="28">
        <v>31</v>
      </c>
      <c r="B44" s="92" t="s">
        <v>80</v>
      </c>
      <c r="C44" s="3"/>
      <c r="D44" s="97">
        <v>80</v>
      </c>
      <c r="E44" s="29" t="s">
        <v>117</v>
      </c>
      <c r="F44" s="4"/>
      <c r="G44" s="2"/>
      <c r="H44" s="30">
        <f t="shared" si="13"/>
        <v>0</v>
      </c>
      <c r="I44" s="2"/>
      <c r="J44" s="30">
        <f t="shared" si="14"/>
        <v>0</v>
      </c>
      <c r="K44" s="30">
        <f t="shared" si="15"/>
        <v>0</v>
      </c>
      <c r="L44" s="30">
        <f t="shared" si="16"/>
        <v>0</v>
      </c>
      <c r="M44" s="30">
        <f t="shared" si="17"/>
        <v>0</v>
      </c>
      <c r="N44" s="30">
        <f t="shared" si="18"/>
        <v>0</v>
      </c>
      <c r="O44" s="31">
        <f t="shared" si="19"/>
        <v>0</v>
      </c>
    </row>
    <row r="45" spans="1:15" s="27" customFormat="1" ht="51" customHeight="1" x14ac:dyDescent="0.2">
      <c r="A45" s="28">
        <v>32</v>
      </c>
      <c r="B45" s="92" t="s">
        <v>81</v>
      </c>
      <c r="C45" s="3"/>
      <c r="D45" s="97">
        <v>200</v>
      </c>
      <c r="E45" s="29" t="s">
        <v>117</v>
      </c>
      <c r="F45" s="4"/>
      <c r="G45" s="2"/>
      <c r="H45" s="30">
        <f t="shared" si="13"/>
        <v>0</v>
      </c>
      <c r="I45" s="2"/>
      <c r="J45" s="30">
        <f t="shared" si="14"/>
        <v>0</v>
      </c>
      <c r="K45" s="30">
        <f t="shared" si="15"/>
        <v>0</v>
      </c>
      <c r="L45" s="30">
        <f t="shared" si="16"/>
        <v>0</v>
      </c>
      <c r="M45" s="30">
        <f t="shared" si="17"/>
        <v>0</v>
      </c>
      <c r="N45" s="30">
        <f t="shared" si="18"/>
        <v>0</v>
      </c>
      <c r="O45" s="31">
        <f t="shared" si="19"/>
        <v>0</v>
      </c>
    </row>
    <row r="46" spans="1:15" s="27" customFormat="1" ht="51" customHeight="1" x14ac:dyDescent="0.2">
      <c r="A46" s="28">
        <v>33</v>
      </c>
      <c r="B46" s="92" t="s">
        <v>82</v>
      </c>
      <c r="C46" s="3"/>
      <c r="D46" s="97">
        <v>150</v>
      </c>
      <c r="E46" s="29" t="s">
        <v>117</v>
      </c>
      <c r="F46" s="4"/>
      <c r="G46" s="2"/>
      <c r="H46" s="30">
        <f t="shared" si="13"/>
        <v>0</v>
      </c>
      <c r="I46" s="2"/>
      <c r="J46" s="30">
        <f t="shared" si="14"/>
        <v>0</v>
      </c>
      <c r="K46" s="30">
        <f t="shared" si="15"/>
        <v>0</v>
      </c>
      <c r="L46" s="30">
        <f t="shared" si="16"/>
        <v>0</v>
      </c>
      <c r="M46" s="30">
        <f t="shared" si="17"/>
        <v>0</v>
      </c>
      <c r="N46" s="30">
        <f t="shared" si="18"/>
        <v>0</v>
      </c>
      <c r="O46" s="31">
        <f t="shared" si="19"/>
        <v>0</v>
      </c>
    </row>
    <row r="47" spans="1:15" s="27" customFormat="1" ht="51" customHeight="1" x14ac:dyDescent="0.2">
      <c r="A47" s="28">
        <v>34</v>
      </c>
      <c r="B47" s="92" t="s">
        <v>83</v>
      </c>
      <c r="C47" s="3"/>
      <c r="D47" s="97">
        <v>200</v>
      </c>
      <c r="E47" s="29" t="s">
        <v>117</v>
      </c>
      <c r="F47" s="4"/>
      <c r="G47" s="2"/>
      <c r="H47" s="30">
        <f t="shared" si="13"/>
        <v>0</v>
      </c>
      <c r="I47" s="2"/>
      <c r="J47" s="30">
        <f t="shared" si="14"/>
        <v>0</v>
      </c>
      <c r="K47" s="30">
        <f t="shared" si="15"/>
        <v>0</v>
      </c>
      <c r="L47" s="30">
        <f t="shared" si="16"/>
        <v>0</v>
      </c>
      <c r="M47" s="30">
        <f t="shared" si="17"/>
        <v>0</v>
      </c>
      <c r="N47" s="30">
        <f t="shared" si="18"/>
        <v>0</v>
      </c>
      <c r="O47" s="31">
        <f t="shared" si="19"/>
        <v>0</v>
      </c>
    </row>
    <row r="48" spans="1:15" s="27" customFormat="1" ht="51" customHeight="1" x14ac:dyDescent="0.2">
      <c r="A48" s="28">
        <v>35</v>
      </c>
      <c r="B48" s="92" t="s">
        <v>84</v>
      </c>
      <c r="C48" s="3"/>
      <c r="D48" s="97">
        <v>100</v>
      </c>
      <c r="E48" s="29" t="s">
        <v>117</v>
      </c>
      <c r="F48" s="4"/>
      <c r="G48" s="2"/>
      <c r="H48" s="30">
        <f t="shared" si="13"/>
        <v>0</v>
      </c>
      <c r="I48" s="2"/>
      <c r="J48" s="30">
        <f t="shared" si="14"/>
        <v>0</v>
      </c>
      <c r="K48" s="30">
        <f t="shared" si="15"/>
        <v>0</v>
      </c>
      <c r="L48" s="30">
        <f t="shared" si="16"/>
        <v>0</v>
      </c>
      <c r="M48" s="30">
        <f t="shared" si="17"/>
        <v>0</v>
      </c>
      <c r="N48" s="30">
        <f t="shared" si="18"/>
        <v>0</v>
      </c>
      <c r="O48" s="31">
        <f t="shared" si="19"/>
        <v>0</v>
      </c>
    </row>
    <row r="49" spans="1:15" s="27" customFormat="1" ht="51" customHeight="1" x14ac:dyDescent="0.2">
      <c r="A49" s="28">
        <v>36</v>
      </c>
      <c r="B49" s="92" t="s">
        <v>85</v>
      </c>
      <c r="C49" s="3"/>
      <c r="D49" s="97">
        <v>50</v>
      </c>
      <c r="E49" s="29" t="s">
        <v>117</v>
      </c>
      <c r="F49" s="4"/>
      <c r="G49" s="2"/>
      <c r="H49" s="30">
        <f t="shared" si="13"/>
        <v>0</v>
      </c>
      <c r="I49" s="2"/>
      <c r="J49" s="30">
        <f t="shared" si="14"/>
        <v>0</v>
      </c>
      <c r="K49" s="30">
        <f t="shared" si="15"/>
        <v>0</v>
      </c>
      <c r="L49" s="30">
        <f t="shared" si="16"/>
        <v>0</v>
      </c>
      <c r="M49" s="30">
        <f t="shared" si="17"/>
        <v>0</v>
      </c>
      <c r="N49" s="30">
        <f t="shared" si="18"/>
        <v>0</v>
      </c>
      <c r="O49" s="31">
        <f t="shared" si="19"/>
        <v>0</v>
      </c>
    </row>
    <row r="50" spans="1:15" s="27" customFormat="1" ht="51" customHeight="1" x14ac:dyDescent="0.2">
      <c r="A50" s="28">
        <v>37</v>
      </c>
      <c r="B50" s="92" t="s">
        <v>86</v>
      </c>
      <c r="C50" s="3"/>
      <c r="D50" s="97">
        <v>20</v>
      </c>
      <c r="E50" s="29" t="s">
        <v>117</v>
      </c>
      <c r="F50" s="4"/>
      <c r="G50" s="2"/>
      <c r="H50" s="30">
        <f t="shared" si="13"/>
        <v>0</v>
      </c>
      <c r="I50" s="2"/>
      <c r="J50" s="30">
        <f t="shared" si="14"/>
        <v>0</v>
      </c>
      <c r="K50" s="30">
        <f t="shared" si="15"/>
        <v>0</v>
      </c>
      <c r="L50" s="30">
        <f t="shared" si="16"/>
        <v>0</v>
      </c>
      <c r="M50" s="30">
        <f t="shared" si="17"/>
        <v>0</v>
      </c>
      <c r="N50" s="30">
        <f t="shared" si="18"/>
        <v>0</v>
      </c>
      <c r="O50" s="31">
        <f t="shared" si="19"/>
        <v>0</v>
      </c>
    </row>
    <row r="51" spans="1:15" s="27" customFormat="1" ht="51" customHeight="1" x14ac:dyDescent="0.2">
      <c r="A51" s="28">
        <v>38</v>
      </c>
      <c r="B51" s="92" t="s">
        <v>87</v>
      </c>
      <c r="C51" s="3"/>
      <c r="D51" s="97">
        <v>30</v>
      </c>
      <c r="E51" s="29" t="s">
        <v>117</v>
      </c>
      <c r="F51" s="4"/>
      <c r="G51" s="2"/>
      <c r="H51" s="30">
        <f t="shared" si="13"/>
        <v>0</v>
      </c>
      <c r="I51" s="2"/>
      <c r="J51" s="30">
        <f t="shared" si="14"/>
        <v>0</v>
      </c>
      <c r="K51" s="30">
        <f t="shared" si="15"/>
        <v>0</v>
      </c>
      <c r="L51" s="30">
        <f t="shared" si="16"/>
        <v>0</v>
      </c>
      <c r="M51" s="30">
        <f t="shared" si="17"/>
        <v>0</v>
      </c>
      <c r="N51" s="30">
        <f t="shared" si="18"/>
        <v>0</v>
      </c>
      <c r="O51" s="31">
        <f t="shared" si="19"/>
        <v>0</v>
      </c>
    </row>
    <row r="52" spans="1:15" s="27" customFormat="1" ht="51" customHeight="1" x14ac:dyDescent="0.2">
      <c r="A52" s="28">
        <v>39</v>
      </c>
      <c r="B52" s="92" t="s">
        <v>88</v>
      </c>
      <c r="C52" s="3"/>
      <c r="D52" s="97">
        <v>3</v>
      </c>
      <c r="E52" s="29" t="s">
        <v>117</v>
      </c>
      <c r="F52" s="4"/>
      <c r="G52" s="2"/>
      <c r="H52" s="30">
        <f t="shared" si="13"/>
        <v>0</v>
      </c>
      <c r="I52" s="2"/>
      <c r="J52" s="30">
        <f t="shared" si="14"/>
        <v>0</v>
      </c>
      <c r="K52" s="30">
        <f t="shared" si="15"/>
        <v>0</v>
      </c>
      <c r="L52" s="30">
        <f t="shared" si="16"/>
        <v>0</v>
      </c>
      <c r="M52" s="30">
        <f t="shared" si="17"/>
        <v>0</v>
      </c>
      <c r="N52" s="30">
        <f t="shared" si="18"/>
        <v>0</v>
      </c>
      <c r="O52" s="31">
        <f t="shared" si="19"/>
        <v>0</v>
      </c>
    </row>
    <row r="53" spans="1:15" s="27" customFormat="1" ht="51" customHeight="1" x14ac:dyDescent="0.2">
      <c r="A53" s="28">
        <v>40</v>
      </c>
      <c r="B53" s="92" t="s">
        <v>89</v>
      </c>
      <c r="C53" s="3"/>
      <c r="D53" s="97">
        <v>4</v>
      </c>
      <c r="E53" s="29" t="s">
        <v>117</v>
      </c>
      <c r="F53" s="4"/>
      <c r="G53" s="2"/>
      <c r="H53" s="30">
        <f t="shared" ref="H53:H72" si="20">+ROUND(F53*G53,0)</f>
        <v>0</v>
      </c>
      <c r="I53" s="2"/>
      <c r="J53" s="30">
        <f t="shared" ref="J53:J72" si="21">ROUND(F53*I53,0)</f>
        <v>0</v>
      </c>
      <c r="K53" s="30">
        <f t="shared" ref="K53:K72" si="22">ROUND(F53+H53+J53,0)</f>
        <v>0</v>
      </c>
      <c r="L53" s="30">
        <f t="shared" ref="L53:L72" si="23">ROUND(F53*D53,0)</f>
        <v>0</v>
      </c>
      <c r="M53" s="30">
        <f t="shared" ref="M53:M71" si="24">ROUND(L53*G53,0)</f>
        <v>0</v>
      </c>
      <c r="N53" s="30">
        <f t="shared" ref="N53:N72" si="25">ROUND(L53*I53,0)</f>
        <v>0</v>
      </c>
      <c r="O53" s="31">
        <f t="shared" ref="O53:O72" si="26">ROUND(L53+N53+M53,0)</f>
        <v>0</v>
      </c>
    </row>
    <row r="54" spans="1:15" s="27" customFormat="1" ht="51" customHeight="1" x14ac:dyDescent="0.2">
      <c r="A54" s="28">
        <v>41</v>
      </c>
      <c r="B54" s="92" t="s">
        <v>90</v>
      </c>
      <c r="C54" s="3"/>
      <c r="D54" s="97">
        <v>3</v>
      </c>
      <c r="E54" s="29" t="s">
        <v>117</v>
      </c>
      <c r="F54" s="4"/>
      <c r="G54" s="2"/>
      <c r="H54" s="30">
        <f t="shared" si="20"/>
        <v>0</v>
      </c>
      <c r="I54" s="2"/>
      <c r="J54" s="30">
        <f t="shared" si="21"/>
        <v>0</v>
      </c>
      <c r="K54" s="30">
        <f t="shared" si="22"/>
        <v>0</v>
      </c>
      <c r="L54" s="30">
        <f t="shared" si="23"/>
        <v>0</v>
      </c>
      <c r="M54" s="30">
        <f t="shared" si="24"/>
        <v>0</v>
      </c>
      <c r="N54" s="30">
        <f t="shared" si="25"/>
        <v>0</v>
      </c>
      <c r="O54" s="31">
        <f t="shared" si="26"/>
        <v>0</v>
      </c>
    </row>
    <row r="55" spans="1:15" s="27" customFormat="1" ht="51" customHeight="1" x14ac:dyDescent="0.2">
      <c r="A55" s="28">
        <v>42</v>
      </c>
      <c r="B55" s="92" t="s">
        <v>91</v>
      </c>
      <c r="C55" s="3"/>
      <c r="D55" s="97">
        <v>4</v>
      </c>
      <c r="E55" s="29" t="s">
        <v>117</v>
      </c>
      <c r="F55" s="4"/>
      <c r="G55" s="2"/>
      <c r="H55" s="30">
        <f t="shared" si="20"/>
        <v>0</v>
      </c>
      <c r="I55" s="2"/>
      <c r="J55" s="30">
        <f t="shared" si="21"/>
        <v>0</v>
      </c>
      <c r="K55" s="30">
        <f t="shared" si="22"/>
        <v>0</v>
      </c>
      <c r="L55" s="30">
        <f t="shared" si="23"/>
        <v>0</v>
      </c>
      <c r="M55" s="30">
        <f t="shared" si="24"/>
        <v>0</v>
      </c>
      <c r="N55" s="30">
        <f t="shared" si="25"/>
        <v>0</v>
      </c>
      <c r="O55" s="31">
        <f t="shared" si="26"/>
        <v>0</v>
      </c>
    </row>
    <row r="56" spans="1:15" s="27" customFormat="1" ht="51" customHeight="1" x14ac:dyDescent="0.2">
      <c r="A56" s="28">
        <v>43</v>
      </c>
      <c r="B56" s="92" t="s">
        <v>92</v>
      </c>
      <c r="C56" s="3"/>
      <c r="D56" s="97">
        <v>1</v>
      </c>
      <c r="E56" s="29" t="s">
        <v>117</v>
      </c>
      <c r="F56" s="4"/>
      <c r="G56" s="2"/>
      <c r="H56" s="30">
        <f t="shared" si="20"/>
        <v>0</v>
      </c>
      <c r="I56" s="2"/>
      <c r="J56" s="30">
        <f t="shared" si="21"/>
        <v>0</v>
      </c>
      <c r="K56" s="30">
        <f t="shared" si="22"/>
        <v>0</v>
      </c>
      <c r="L56" s="30">
        <f t="shared" si="23"/>
        <v>0</v>
      </c>
      <c r="M56" s="30">
        <f t="shared" si="24"/>
        <v>0</v>
      </c>
      <c r="N56" s="30">
        <f t="shared" si="25"/>
        <v>0</v>
      </c>
      <c r="O56" s="31">
        <f t="shared" si="26"/>
        <v>0</v>
      </c>
    </row>
    <row r="57" spans="1:15" s="27" customFormat="1" ht="51" customHeight="1" x14ac:dyDescent="0.2">
      <c r="A57" s="28">
        <v>44</v>
      </c>
      <c r="B57" s="92" t="s">
        <v>93</v>
      </c>
      <c r="C57" s="3"/>
      <c r="D57" s="97">
        <v>5</v>
      </c>
      <c r="E57" s="29" t="s">
        <v>117</v>
      </c>
      <c r="F57" s="4"/>
      <c r="G57" s="2"/>
      <c r="H57" s="30">
        <f t="shared" si="20"/>
        <v>0</v>
      </c>
      <c r="I57" s="2"/>
      <c r="J57" s="30">
        <f t="shared" si="21"/>
        <v>0</v>
      </c>
      <c r="K57" s="30">
        <f t="shared" si="22"/>
        <v>0</v>
      </c>
      <c r="L57" s="30">
        <f t="shared" si="23"/>
        <v>0</v>
      </c>
      <c r="M57" s="30">
        <f t="shared" si="24"/>
        <v>0</v>
      </c>
      <c r="N57" s="30">
        <f t="shared" si="25"/>
        <v>0</v>
      </c>
      <c r="O57" s="31">
        <f t="shared" si="26"/>
        <v>0</v>
      </c>
    </row>
    <row r="58" spans="1:15" s="27" customFormat="1" ht="51" customHeight="1" x14ac:dyDescent="0.2">
      <c r="A58" s="28">
        <v>45</v>
      </c>
      <c r="B58" s="92" t="s">
        <v>94</v>
      </c>
      <c r="C58" s="3"/>
      <c r="D58" s="97">
        <v>4</v>
      </c>
      <c r="E58" s="29" t="s">
        <v>117</v>
      </c>
      <c r="F58" s="4"/>
      <c r="G58" s="2"/>
      <c r="H58" s="30">
        <f t="shared" si="20"/>
        <v>0</v>
      </c>
      <c r="I58" s="2"/>
      <c r="J58" s="30">
        <f t="shared" si="21"/>
        <v>0</v>
      </c>
      <c r="K58" s="30">
        <f t="shared" si="22"/>
        <v>0</v>
      </c>
      <c r="L58" s="30">
        <f t="shared" si="23"/>
        <v>0</v>
      </c>
      <c r="M58" s="30">
        <f t="shared" si="24"/>
        <v>0</v>
      </c>
      <c r="N58" s="30">
        <f t="shared" si="25"/>
        <v>0</v>
      </c>
      <c r="O58" s="31">
        <f t="shared" si="26"/>
        <v>0</v>
      </c>
    </row>
    <row r="59" spans="1:15" s="27" customFormat="1" ht="51" customHeight="1" x14ac:dyDescent="0.2">
      <c r="A59" s="28">
        <v>46</v>
      </c>
      <c r="B59" s="92" t="s">
        <v>95</v>
      </c>
      <c r="C59" s="3"/>
      <c r="D59" s="97">
        <v>1</v>
      </c>
      <c r="E59" s="29" t="s">
        <v>117</v>
      </c>
      <c r="F59" s="4"/>
      <c r="G59" s="2"/>
      <c r="H59" s="30">
        <f t="shared" si="20"/>
        <v>0</v>
      </c>
      <c r="I59" s="2"/>
      <c r="J59" s="30">
        <f t="shared" si="21"/>
        <v>0</v>
      </c>
      <c r="K59" s="30">
        <f t="shared" si="22"/>
        <v>0</v>
      </c>
      <c r="L59" s="30">
        <f t="shared" si="23"/>
        <v>0</v>
      </c>
      <c r="M59" s="30">
        <f t="shared" si="24"/>
        <v>0</v>
      </c>
      <c r="N59" s="30">
        <f t="shared" si="25"/>
        <v>0</v>
      </c>
      <c r="O59" s="31">
        <f t="shared" si="26"/>
        <v>0</v>
      </c>
    </row>
    <row r="60" spans="1:15" s="27" customFormat="1" ht="51" customHeight="1" x14ac:dyDescent="0.2">
      <c r="A60" s="28">
        <v>47</v>
      </c>
      <c r="B60" s="92" t="s">
        <v>96</v>
      </c>
      <c r="C60" s="3"/>
      <c r="D60" s="97">
        <v>1</v>
      </c>
      <c r="E60" s="29" t="s">
        <v>117</v>
      </c>
      <c r="F60" s="4"/>
      <c r="G60" s="2"/>
      <c r="H60" s="30">
        <f t="shared" si="20"/>
        <v>0</v>
      </c>
      <c r="I60" s="2"/>
      <c r="J60" s="30">
        <f t="shared" si="21"/>
        <v>0</v>
      </c>
      <c r="K60" s="30">
        <f t="shared" si="22"/>
        <v>0</v>
      </c>
      <c r="L60" s="30">
        <f t="shared" si="23"/>
        <v>0</v>
      </c>
      <c r="M60" s="30">
        <f t="shared" si="24"/>
        <v>0</v>
      </c>
      <c r="N60" s="30">
        <f t="shared" si="25"/>
        <v>0</v>
      </c>
      <c r="O60" s="31">
        <f t="shared" si="26"/>
        <v>0</v>
      </c>
    </row>
    <row r="61" spans="1:15" s="27" customFormat="1" ht="51" customHeight="1" x14ac:dyDescent="0.2">
      <c r="A61" s="28">
        <v>48</v>
      </c>
      <c r="B61" s="92" t="s">
        <v>97</v>
      </c>
      <c r="C61" s="3"/>
      <c r="D61" s="97">
        <v>50</v>
      </c>
      <c r="E61" s="29" t="s">
        <v>117</v>
      </c>
      <c r="F61" s="4"/>
      <c r="G61" s="2"/>
      <c r="H61" s="30">
        <f t="shared" si="20"/>
        <v>0</v>
      </c>
      <c r="I61" s="2"/>
      <c r="J61" s="30">
        <f t="shared" si="21"/>
        <v>0</v>
      </c>
      <c r="K61" s="30">
        <f t="shared" si="22"/>
        <v>0</v>
      </c>
      <c r="L61" s="30">
        <f t="shared" si="23"/>
        <v>0</v>
      </c>
      <c r="M61" s="30">
        <f t="shared" si="24"/>
        <v>0</v>
      </c>
      <c r="N61" s="30">
        <f t="shared" si="25"/>
        <v>0</v>
      </c>
      <c r="O61" s="31">
        <f t="shared" si="26"/>
        <v>0</v>
      </c>
    </row>
    <row r="62" spans="1:15" s="27" customFormat="1" ht="51" customHeight="1" x14ac:dyDescent="0.2">
      <c r="A62" s="28">
        <v>49</v>
      </c>
      <c r="B62" s="92" t="s">
        <v>98</v>
      </c>
      <c r="C62" s="3"/>
      <c r="D62" s="97">
        <v>10</v>
      </c>
      <c r="E62" s="29" t="s">
        <v>117</v>
      </c>
      <c r="F62" s="4"/>
      <c r="G62" s="2"/>
      <c r="H62" s="30">
        <f t="shared" si="20"/>
        <v>0</v>
      </c>
      <c r="I62" s="2"/>
      <c r="J62" s="30">
        <f t="shared" si="21"/>
        <v>0</v>
      </c>
      <c r="K62" s="30">
        <f t="shared" si="22"/>
        <v>0</v>
      </c>
      <c r="L62" s="30">
        <f t="shared" si="23"/>
        <v>0</v>
      </c>
      <c r="M62" s="30">
        <f t="shared" si="24"/>
        <v>0</v>
      </c>
      <c r="N62" s="30">
        <f t="shared" si="25"/>
        <v>0</v>
      </c>
      <c r="O62" s="31">
        <f t="shared" si="26"/>
        <v>0</v>
      </c>
    </row>
    <row r="63" spans="1:15" s="27" customFormat="1" ht="51" customHeight="1" x14ac:dyDescent="0.2">
      <c r="A63" s="28">
        <v>50</v>
      </c>
      <c r="B63" s="92" t="s">
        <v>99</v>
      </c>
      <c r="C63" s="3"/>
      <c r="D63" s="97">
        <v>50</v>
      </c>
      <c r="E63" s="29" t="s">
        <v>117</v>
      </c>
      <c r="F63" s="4"/>
      <c r="G63" s="2"/>
      <c r="H63" s="30">
        <f t="shared" si="20"/>
        <v>0</v>
      </c>
      <c r="I63" s="2"/>
      <c r="J63" s="30">
        <f t="shared" si="21"/>
        <v>0</v>
      </c>
      <c r="K63" s="30">
        <f t="shared" si="22"/>
        <v>0</v>
      </c>
      <c r="L63" s="30">
        <f t="shared" si="23"/>
        <v>0</v>
      </c>
      <c r="M63" s="30">
        <f t="shared" si="24"/>
        <v>0</v>
      </c>
      <c r="N63" s="30">
        <f t="shared" si="25"/>
        <v>0</v>
      </c>
      <c r="O63" s="31">
        <f t="shared" si="26"/>
        <v>0</v>
      </c>
    </row>
    <row r="64" spans="1:15" s="27" customFormat="1" ht="51" customHeight="1" x14ac:dyDescent="0.2">
      <c r="A64" s="28">
        <v>51</v>
      </c>
      <c r="B64" s="96" t="s">
        <v>100</v>
      </c>
      <c r="C64" s="3"/>
      <c r="D64" s="97">
        <v>25</v>
      </c>
      <c r="E64" s="29" t="s">
        <v>120</v>
      </c>
      <c r="F64" s="4"/>
      <c r="G64" s="2"/>
      <c r="H64" s="30">
        <f t="shared" si="20"/>
        <v>0</v>
      </c>
      <c r="I64" s="2"/>
      <c r="J64" s="30">
        <f t="shared" si="21"/>
        <v>0</v>
      </c>
      <c r="K64" s="30">
        <f t="shared" si="22"/>
        <v>0</v>
      </c>
      <c r="L64" s="30">
        <f t="shared" si="23"/>
        <v>0</v>
      </c>
      <c r="M64" s="30">
        <f t="shared" si="24"/>
        <v>0</v>
      </c>
      <c r="N64" s="30">
        <f t="shared" si="25"/>
        <v>0</v>
      </c>
      <c r="O64" s="31">
        <f t="shared" si="26"/>
        <v>0</v>
      </c>
    </row>
    <row r="65" spans="1:15" s="27" customFormat="1" ht="51" customHeight="1" x14ac:dyDescent="0.2">
      <c r="A65" s="28">
        <v>52</v>
      </c>
      <c r="B65" s="92" t="s">
        <v>101</v>
      </c>
      <c r="C65" s="3"/>
      <c r="D65" s="97">
        <v>70</v>
      </c>
      <c r="E65" s="29" t="s">
        <v>120</v>
      </c>
      <c r="F65" s="4"/>
      <c r="G65" s="2"/>
      <c r="H65" s="30">
        <f t="shared" si="20"/>
        <v>0</v>
      </c>
      <c r="I65" s="2"/>
      <c r="J65" s="30">
        <f t="shared" si="21"/>
        <v>0</v>
      </c>
      <c r="K65" s="30">
        <f t="shared" si="22"/>
        <v>0</v>
      </c>
      <c r="L65" s="30">
        <f t="shared" si="23"/>
        <v>0</v>
      </c>
      <c r="M65" s="30">
        <f t="shared" si="24"/>
        <v>0</v>
      </c>
      <c r="N65" s="30">
        <f t="shared" si="25"/>
        <v>0</v>
      </c>
      <c r="O65" s="31">
        <f t="shared" si="26"/>
        <v>0</v>
      </c>
    </row>
    <row r="66" spans="1:15" s="27" customFormat="1" ht="51" customHeight="1" x14ac:dyDescent="0.2">
      <c r="A66" s="28">
        <v>53</v>
      </c>
      <c r="B66" s="92" t="s">
        <v>102</v>
      </c>
      <c r="C66" s="3"/>
      <c r="D66" s="97">
        <v>50</v>
      </c>
      <c r="E66" s="29" t="s">
        <v>117</v>
      </c>
      <c r="F66" s="4"/>
      <c r="G66" s="2"/>
      <c r="H66" s="30">
        <f t="shared" si="20"/>
        <v>0</v>
      </c>
      <c r="I66" s="2"/>
      <c r="J66" s="30">
        <f t="shared" si="21"/>
        <v>0</v>
      </c>
      <c r="K66" s="30">
        <f t="shared" si="22"/>
        <v>0</v>
      </c>
      <c r="L66" s="30">
        <f t="shared" si="23"/>
        <v>0</v>
      </c>
      <c r="M66" s="30">
        <f t="shared" si="24"/>
        <v>0</v>
      </c>
      <c r="N66" s="30">
        <f t="shared" si="25"/>
        <v>0</v>
      </c>
      <c r="O66" s="31">
        <f t="shared" si="26"/>
        <v>0</v>
      </c>
    </row>
    <row r="67" spans="1:15" s="27" customFormat="1" ht="51" customHeight="1" x14ac:dyDescent="0.2">
      <c r="A67" s="28">
        <v>54</v>
      </c>
      <c r="B67" s="92" t="s">
        <v>103</v>
      </c>
      <c r="C67" s="3"/>
      <c r="D67" s="97">
        <v>50</v>
      </c>
      <c r="E67" s="29" t="s">
        <v>120</v>
      </c>
      <c r="F67" s="4"/>
      <c r="G67" s="2"/>
      <c r="H67" s="30">
        <f t="shared" si="20"/>
        <v>0</v>
      </c>
      <c r="I67" s="2"/>
      <c r="J67" s="30">
        <f t="shared" si="21"/>
        <v>0</v>
      </c>
      <c r="K67" s="30">
        <f t="shared" si="22"/>
        <v>0</v>
      </c>
      <c r="L67" s="30">
        <f t="shared" si="23"/>
        <v>0</v>
      </c>
      <c r="M67" s="30">
        <f t="shared" si="24"/>
        <v>0</v>
      </c>
      <c r="N67" s="30">
        <f t="shared" si="25"/>
        <v>0</v>
      </c>
      <c r="O67" s="31">
        <f t="shared" si="26"/>
        <v>0</v>
      </c>
    </row>
    <row r="68" spans="1:15" s="27" customFormat="1" ht="51" customHeight="1" x14ac:dyDescent="0.2">
      <c r="A68" s="28">
        <v>55</v>
      </c>
      <c r="B68" s="92" t="s">
        <v>104</v>
      </c>
      <c r="C68" s="3"/>
      <c r="D68" s="97">
        <v>50</v>
      </c>
      <c r="E68" s="29" t="s">
        <v>120</v>
      </c>
      <c r="F68" s="4"/>
      <c r="G68" s="2"/>
      <c r="H68" s="30">
        <f t="shared" si="20"/>
        <v>0</v>
      </c>
      <c r="I68" s="2"/>
      <c r="J68" s="30">
        <f t="shared" si="21"/>
        <v>0</v>
      </c>
      <c r="K68" s="30">
        <f t="shared" si="22"/>
        <v>0</v>
      </c>
      <c r="L68" s="30">
        <f t="shared" si="23"/>
        <v>0</v>
      </c>
      <c r="M68" s="30">
        <f t="shared" si="24"/>
        <v>0</v>
      </c>
      <c r="N68" s="30">
        <f t="shared" si="25"/>
        <v>0</v>
      </c>
      <c r="O68" s="31">
        <f t="shared" si="26"/>
        <v>0</v>
      </c>
    </row>
    <row r="69" spans="1:15" s="27" customFormat="1" ht="51" customHeight="1" x14ac:dyDescent="0.2">
      <c r="A69" s="28">
        <v>56</v>
      </c>
      <c r="B69" s="92" t="s">
        <v>105</v>
      </c>
      <c r="C69" s="3"/>
      <c r="D69" s="97">
        <v>100</v>
      </c>
      <c r="E69" s="29" t="s">
        <v>117</v>
      </c>
      <c r="F69" s="4"/>
      <c r="G69" s="2"/>
      <c r="H69" s="30">
        <f t="shared" si="20"/>
        <v>0</v>
      </c>
      <c r="I69" s="2"/>
      <c r="J69" s="30">
        <f t="shared" si="21"/>
        <v>0</v>
      </c>
      <c r="K69" s="30">
        <f t="shared" si="22"/>
        <v>0</v>
      </c>
      <c r="L69" s="30">
        <f t="shared" si="23"/>
        <v>0</v>
      </c>
      <c r="M69" s="30">
        <f t="shared" si="24"/>
        <v>0</v>
      </c>
      <c r="N69" s="30">
        <f t="shared" si="25"/>
        <v>0</v>
      </c>
      <c r="O69" s="31">
        <f t="shared" si="26"/>
        <v>0</v>
      </c>
    </row>
    <row r="70" spans="1:15" s="27" customFormat="1" ht="51" customHeight="1" x14ac:dyDescent="0.2">
      <c r="A70" s="28">
        <v>57</v>
      </c>
      <c r="B70" s="92" t="s">
        <v>106</v>
      </c>
      <c r="C70" s="3"/>
      <c r="D70" s="97">
        <v>50</v>
      </c>
      <c r="E70" s="29" t="s">
        <v>117</v>
      </c>
      <c r="F70" s="4"/>
      <c r="G70" s="2"/>
      <c r="H70" s="30">
        <f t="shared" si="20"/>
        <v>0</v>
      </c>
      <c r="I70" s="2"/>
      <c r="J70" s="30">
        <f t="shared" si="21"/>
        <v>0</v>
      </c>
      <c r="K70" s="30">
        <f t="shared" si="22"/>
        <v>0</v>
      </c>
      <c r="L70" s="30">
        <f t="shared" si="23"/>
        <v>0</v>
      </c>
      <c r="M70" s="30">
        <f t="shared" si="24"/>
        <v>0</v>
      </c>
      <c r="N70" s="30">
        <f t="shared" si="25"/>
        <v>0</v>
      </c>
      <c r="O70" s="31">
        <f t="shared" si="26"/>
        <v>0</v>
      </c>
    </row>
    <row r="71" spans="1:15" s="27" customFormat="1" ht="51" customHeight="1" x14ac:dyDescent="0.2">
      <c r="A71" s="28">
        <v>58</v>
      </c>
      <c r="B71" s="92" t="s">
        <v>107</v>
      </c>
      <c r="C71" s="3"/>
      <c r="D71" s="97">
        <v>10</v>
      </c>
      <c r="E71" s="29" t="s">
        <v>117</v>
      </c>
      <c r="F71" s="4"/>
      <c r="G71" s="2"/>
      <c r="H71" s="30">
        <f t="shared" si="20"/>
        <v>0</v>
      </c>
      <c r="I71" s="2"/>
      <c r="J71" s="30">
        <f t="shared" si="21"/>
        <v>0</v>
      </c>
      <c r="K71" s="30">
        <f t="shared" si="22"/>
        <v>0</v>
      </c>
      <c r="L71" s="30">
        <f t="shared" si="23"/>
        <v>0</v>
      </c>
      <c r="M71" s="30">
        <f t="shared" si="24"/>
        <v>0</v>
      </c>
      <c r="N71" s="30">
        <f t="shared" si="25"/>
        <v>0</v>
      </c>
      <c r="O71" s="31">
        <f t="shared" si="26"/>
        <v>0</v>
      </c>
    </row>
    <row r="72" spans="1:15" s="27" customFormat="1" ht="51" customHeight="1" x14ac:dyDescent="0.2">
      <c r="A72" s="28">
        <v>59</v>
      </c>
      <c r="B72" s="92" t="s">
        <v>108</v>
      </c>
      <c r="C72" s="3"/>
      <c r="D72" s="97">
        <v>120</v>
      </c>
      <c r="E72" s="29" t="s">
        <v>117</v>
      </c>
      <c r="F72" s="4"/>
      <c r="G72" s="2"/>
      <c r="H72" s="30">
        <f t="shared" si="20"/>
        <v>0</v>
      </c>
      <c r="I72" s="2"/>
      <c r="J72" s="30">
        <f t="shared" si="21"/>
        <v>0</v>
      </c>
      <c r="K72" s="30">
        <f t="shared" si="22"/>
        <v>0</v>
      </c>
      <c r="L72" s="30">
        <f t="shared" si="23"/>
        <v>0</v>
      </c>
      <c r="M72" s="30">
        <f>ROUND(L72*G72,0)</f>
        <v>0</v>
      </c>
      <c r="N72" s="30">
        <f t="shared" si="25"/>
        <v>0</v>
      </c>
      <c r="O72" s="31">
        <f t="shared" si="26"/>
        <v>0</v>
      </c>
    </row>
    <row r="73" spans="1:15" s="27" customFormat="1" ht="51" customHeight="1" x14ac:dyDescent="0.2">
      <c r="A73" s="28">
        <v>60</v>
      </c>
      <c r="B73" s="92" t="s">
        <v>109</v>
      </c>
      <c r="C73" s="3"/>
      <c r="D73" s="97">
        <v>120</v>
      </c>
      <c r="E73" s="29" t="s">
        <v>117</v>
      </c>
      <c r="F73" s="4"/>
      <c r="G73" s="2"/>
      <c r="H73" s="30">
        <f t="shared" si="13"/>
        <v>0</v>
      </c>
      <c r="I73" s="2"/>
      <c r="J73" s="30">
        <f t="shared" si="14"/>
        <v>0</v>
      </c>
      <c r="K73" s="30">
        <f t="shared" si="15"/>
        <v>0</v>
      </c>
      <c r="L73" s="30">
        <f t="shared" si="16"/>
        <v>0</v>
      </c>
      <c r="M73" s="30">
        <f>ROUND(L73*G73,0)</f>
        <v>0</v>
      </c>
      <c r="N73" s="30">
        <f>ROUND(L73*I73,0)</f>
        <v>0</v>
      </c>
      <c r="O73" s="31">
        <f t="shared" si="19"/>
        <v>0</v>
      </c>
    </row>
    <row r="74" spans="1:15" s="27" customFormat="1" ht="51" customHeight="1" x14ac:dyDescent="0.2">
      <c r="A74" s="28">
        <v>61</v>
      </c>
      <c r="B74" s="92" t="s">
        <v>110</v>
      </c>
      <c r="C74" s="3"/>
      <c r="D74" s="97">
        <v>20</v>
      </c>
      <c r="E74" s="29" t="s">
        <v>117</v>
      </c>
      <c r="F74" s="4"/>
      <c r="G74" s="2"/>
      <c r="H74" s="30">
        <f t="shared" si="13"/>
        <v>0</v>
      </c>
      <c r="I74" s="2"/>
      <c r="J74" s="30">
        <f t="shared" si="14"/>
        <v>0</v>
      </c>
      <c r="K74" s="30">
        <f t="shared" si="15"/>
        <v>0</v>
      </c>
      <c r="L74" s="30">
        <f t="shared" si="16"/>
        <v>0</v>
      </c>
      <c r="M74" s="30">
        <f t="shared" si="17"/>
        <v>0</v>
      </c>
      <c r="N74" s="30">
        <f t="shared" si="18"/>
        <v>0</v>
      </c>
      <c r="O74" s="31">
        <f t="shared" si="19"/>
        <v>0</v>
      </c>
    </row>
    <row r="75" spans="1:15" s="27" customFormat="1" ht="51" customHeight="1" x14ac:dyDescent="0.2">
      <c r="A75" s="28">
        <v>62</v>
      </c>
      <c r="B75" s="92" t="s">
        <v>111</v>
      </c>
      <c r="C75" s="3"/>
      <c r="D75" s="97">
        <v>20</v>
      </c>
      <c r="E75" s="29" t="s">
        <v>117</v>
      </c>
      <c r="F75" s="4"/>
      <c r="G75" s="2"/>
      <c r="H75" s="30">
        <f t="shared" si="13"/>
        <v>0</v>
      </c>
      <c r="I75" s="2"/>
      <c r="J75" s="30">
        <f t="shared" si="14"/>
        <v>0</v>
      </c>
      <c r="K75" s="30">
        <f t="shared" si="15"/>
        <v>0</v>
      </c>
      <c r="L75" s="30">
        <f t="shared" si="16"/>
        <v>0</v>
      </c>
      <c r="M75" s="30">
        <f t="shared" si="17"/>
        <v>0</v>
      </c>
      <c r="N75" s="30">
        <f t="shared" si="18"/>
        <v>0</v>
      </c>
      <c r="O75" s="31">
        <f t="shared" si="19"/>
        <v>0</v>
      </c>
    </row>
    <row r="76" spans="1:15" s="27" customFormat="1" ht="51" customHeight="1" x14ac:dyDescent="0.2">
      <c r="A76" s="28">
        <v>63</v>
      </c>
      <c r="B76" s="92" t="s">
        <v>112</v>
      </c>
      <c r="C76" s="3"/>
      <c r="D76" s="97">
        <v>6</v>
      </c>
      <c r="E76" s="29" t="s">
        <v>117</v>
      </c>
      <c r="F76" s="4"/>
      <c r="G76" s="2"/>
      <c r="H76" s="30">
        <f t="shared" si="6"/>
        <v>0</v>
      </c>
      <c r="I76" s="2"/>
      <c r="J76" s="30">
        <f t="shared" si="7"/>
        <v>0</v>
      </c>
      <c r="K76" s="30">
        <f t="shared" si="8"/>
        <v>0</v>
      </c>
      <c r="L76" s="30">
        <f t="shared" si="9"/>
        <v>0</v>
      </c>
      <c r="M76" s="30">
        <f t="shared" si="10"/>
        <v>0</v>
      </c>
      <c r="N76" s="30">
        <f t="shared" si="11"/>
        <v>0</v>
      </c>
      <c r="O76" s="31">
        <f t="shared" si="12"/>
        <v>0</v>
      </c>
    </row>
    <row r="77" spans="1:15" s="27" customFormat="1" ht="51" customHeight="1" x14ac:dyDescent="0.2">
      <c r="A77" s="28">
        <v>64</v>
      </c>
      <c r="B77" s="92" t="s">
        <v>113</v>
      </c>
      <c r="C77" s="3"/>
      <c r="D77" s="97">
        <v>1</v>
      </c>
      <c r="E77" s="29" t="s">
        <v>117</v>
      </c>
      <c r="F77" s="4"/>
      <c r="G77" s="2"/>
      <c r="H77" s="30">
        <f t="shared" si="6"/>
        <v>0</v>
      </c>
      <c r="I77" s="2"/>
      <c r="J77" s="30">
        <f t="shared" si="7"/>
        <v>0</v>
      </c>
      <c r="K77" s="30">
        <f t="shared" si="8"/>
        <v>0</v>
      </c>
      <c r="L77" s="30">
        <f t="shared" si="9"/>
        <v>0</v>
      </c>
      <c r="M77" s="30">
        <f t="shared" si="10"/>
        <v>0</v>
      </c>
      <c r="N77" s="30">
        <f t="shared" si="11"/>
        <v>0</v>
      </c>
      <c r="O77" s="31">
        <f t="shared" si="12"/>
        <v>0</v>
      </c>
    </row>
    <row r="78" spans="1:15" s="27" customFormat="1" ht="51" customHeight="1" thickBot="1" x14ac:dyDescent="0.25">
      <c r="A78" s="28">
        <v>65</v>
      </c>
      <c r="B78" s="92" t="s">
        <v>114</v>
      </c>
      <c r="C78" s="3"/>
      <c r="D78" s="97">
        <v>2</v>
      </c>
      <c r="E78" s="29" t="s">
        <v>117</v>
      </c>
      <c r="F78" s="4"/>
      <c r="G78" s="2"/>
      <c r="H78" s="30">
        <f t="shared" si="6"/>
        <v>0</v>
      </c>
      <c r="I78" s="2"/>
      <c r="J78" s="30">
        <f t="shared" si="7"/>
        <v>0</v>
      </c>
      <c r="K78" s="30">
        <f t="shared" si="8"/>
        <v>0</v>
      </c>
      <c r="L78" s="30">
        <f t="shared" si="9"/>
        <v>0</v>
      </c>
      <c r="M78" s="30">
        <f t="shared" si="10"/>
        <v>0</v>
      </c>
      <c r="N78" s="30">
        <f>ROUND(L78*I78,0)</f>
        <v>0</v>
      </c>
      <c r="O78" s="31">
        <f t="shared" si="12"/>
        <v>0</v>
      </c>
    </row>
    <row r="79" spans="1:15" s="27" customFormat="1" ht="42" customHeight="1" thickBot="1" x14ac:dyDescent="0.3">
      <c r="A79" s="78" t="s">
        <v>25</v>
      </c>
      <c r="B79" s="79"/>
      <c r="C79" s="79"/>
      <c r="D79" s="79"/>
      <c r="E79" s="79"/>
      <c r="F79" s="79"/>
      <c r="G79" s="79"/>
      <c r="H79" s="79"/>
      <c r="I79" s="79"/>
      <c r="J79" s="79"/>
      <c r="K79" s="79"/>
      <c r="L79" s="90" t="s">
        <v>26</v>
      </c>
      <c r="M79" s="91"/>
      <c r="N79" s="91"/>
      <c r="O79" s="32">
        <f>SUMIF(G:G,0%,L:L)+SUMIF(G:G,"",L:L)</f>
        <v>0</v>
      </c>
    </row>
    <row r="80" spans="1:15" s="27" customFormat="1" ht="39" customHeight="1" x14ac:dyDescent="0.25">
      <c r="A80" s="62" t="s">
        <v>47</v>
      </c>
      <c r="B80" s="63"/>
      <c r="C80" s="63"/>
      <c r="D80" s="63"/>
      <c r="E80" s="63"/>
      <c r="F80" s="63"/>
      <c r="G80" s="63"/>
      <c r="H80" s="63"/>
      <c r="I80" s="63"/>
      <c r="J80" s="63"/>
      <c r="K80" s="64"/>
      <c r="L80" s="84" t="s">
        <v>27</v>
      </c>
      <c r="M80" s="85"/>
      <c r="N80" s="85"/>
      <c r="O80" s="33">
        <f>SUMIF(G:G,5%,L:L)</f>
        <v>0</v>
      </c>
    </row>
    <row r="81" spans="1:17" s="27" customFormat="1" ht="30" customHeight="1" x14ac:dyDescent="0.25">
      <c r="A81" s="65"/>
      <c r="B81" s="66"/>
      <c r="C81" s="66"/>
      <c r="D81" s="66"/>
      <c r="E81" s="66"/>
      <c r="F81" s="66"/>
      <c r="G81" s="66"/>
      <c r="H81" s="66"/>
      <c r="I81" s="66"/>
      <c r="J81" s="66"/>
      <c r="K81" s="67"/>
      <c r="L81" s="84" t="s">
        <v>28</v>
      </c>
      <c r="M81" s="85"/>
      <c r="N81" s="85"/>
      <c r="O81" s="33">
        <f>SUMIF(G:G,19%,L:L)</f>
        <v>0</v>
      </c>
    </row>
    <row r="82" spans="1:17" s="27" customFormat="1" ht="30" customHeight="1" x14ac:dyDescent="0.25">
      <c r="A82" s="65"/>
      <c r="B82" s="66"/>
      <c r="C82" s="66"/>
      <c r="D82" s="66"/>
      <c r="E82" s="66"/>
      <c r="F82" s="66"/>
      <c r="G82" s="66"/>
      <c r="H82" s="66"/>
      <c r="I82" s="66"/>
      <c r="J82" s="66"/>
      <c r="K82" s="67"/>
      <c r="L82" s="86" t="s">
        <v>21</v>
      </c>
      <c r="M82" s="87"/>
      <c r="N82" s="87"/>
      <c r="O82" s="34">
        <f>SUM(O79:O81)</f>
        <v>0</v>
      </c>
    </row>
    <row r="83" spans="1:17" s="27" customFormat="1" ht="30" customHeight="1" x14ac:dyDescent="0.25">
      <c r="A83" s="65"/>
      <c r="B83" s="66"/>
      <c r="C83" s="66"/>
      <c r="D83" s="66"/>
      <c r="E83" s="66"/>
      <c r="F83" s="66"/>
      <c r="G83" s="66"/>
      <c r="H83" s="66"/>
      <c r="I83" s="66"/>
      <c r="J83" s="66"/>
      <c r="K83" s="67"/>
      <c r="L83" s="88" t="s">
        <v>29</v>
      </c>
      <c r="M83" s="89"/>
      <c r="N83" s="89"/>
      <c r="O83" s="35">
        <f>SUMIF(G:G,5%,M:M)</f>
        <v>0</v>
      </c>
    </row>
    <row r="84" spans="1:17" s="27" customFormat="1" ht="30" customHeight="1" x14ac:dyDescent="0.25">
      <c r="A84" s="65"/>
      <c r="B84" s="66"/>
      <c r="C84" s="66"/>
      <c r="D84" s="66"/>
      <c r="E84" s="66"/>
      <c r="F84" s="66"/>
      <c r="G84" s="66"/>
      <c r="H84" s="66"/>
      <c r="I84" s="66"/>
      <c r="J84" s="66"/>
      <c r="K84" s="67"/>
      <c r="L84" s="88" t="s">
        <v>30</v>
      </c>
      <c r="M84" s="89"/>
      <c r="N84" s="89"/>
      <c r="O84" s="35">
        <f>SUMIF(G:G,19%,M:M)</f>
        <v>0</v>
      </c>
    </row>
    <row r="85" spans="1:17" s="27" customFormat="1" ht="30" customHeight="1" x14ac:dyDescent="0.25">
      <c r="A85" s="65"/>
      <c r="B85" s="66"/>
      <c r="C85" s="66"/>
      <c r="D85" s="66"/>
      <c r="E85" s="66"/>
      <c r="F85" s="66"/>
      <c r="G85" s="66"/>
      <c r="H85" s="66"/>
      <c r="I85" s="66"/>
      <c r="J85" s="66"/>
      <c r="K85" s="67"/>
      <c r="L85" s="86" t="s">
        <v>31</v>
      </c>
      <c r="M85" s="87"/>
      <c r="N85" s="87"/>
      <c r="O85" s="34">
        <f>SUM(O83:O84)</f>
        <v>0</v>
      </c>
    </row>
    <row r="86" spans="1:17" s="27" customFormat="1" ht="30" customHeight="1" x14ac:dyDescent="0.25">
      <c r="A86" s="65"/>
      <c r="B86" s="66"/>
      <c r="C86" s="66"/>
      <c r="D86" s="66"/>
      <c r="E86" s="66"/>
      <c r="F86" s="66"/>
      <c r="G86" s="66"/>
      <c r="H86" s="66"/>
      <c r="I86" s="66"/>
      <c r="J86" s="66"/>
      <c r="K86" s="67"/>
      <c r="L86" s="84" t="s">
        <v>32</v>
      </c>
      <c r="M86" s="85"/>
      <c r="N86" s="85"/>
      <c r="O86" s="33">
        <f>SUMIF(I:I,8%,N:N)</f>
        <v>0</v>
      </c>
    </row>
    <row r="87" spans="1:17" s="27" customFormat="1" ht="37.5" customHeight="1" x14ac:dyDescent="0.25">
      <c r="A87" s="65"/>
      <c r="B87" s="66"/>
      <c r="C87" s="66"/>
      <c r="D87" s="66"/>
      <c r="E87" s="66"/>
      <c r="F87" s="66"/>
      <c r="G87" s="66"/>
      <c r="H87" s="66"/>
      <c r="I87" s="66"/>
      <c r="J87" s="66"/>
      <c r="K87" s="67"/>
      <c r="L87" s="82" t="s">
        <v>33</v>
      </c>
      <c r="M87" s="83"/>
      <c r="N87" s="83"/>
      <c r="O87" s="34">
        <f>SUM(O86)</f>
        <v>0</v>
      </c>
    </row>
    <row r="88" spans="1:17" s="27" customFormat="1" ht="32.25" customHeight="1" thickBot="1" x14ac:dyDescent="0.3">
      <c r="A88" s="68"/>
      <c r="B88" s="69"/>
      <c r="C88" s="69"/>
      <c r="D88" s="69"/>
      <c r="E88" s="69"/>
      <c r="F88" s="69"/>
      <c r="G88" s="69"/>
      <c r="H88" s="69"/>
      <c r="I88" s="69"/>
      <c r="J88" s="69"/>
      <c r="K88" s="70"/>
      <c r="L88" s="80" t="s">
        <v>34</v>
      </c>
      <c r="M88" s="81"/>
      <c r="N88" s="81"/>
      <c r="O88" s="36">
        <f>+O82+O85+O87</f>
        <v>0</v>
      </c>
    </row>
    <row r="90" spans="1:17" ht="50.1" customHeight="1" thickBot="1" x14ac:dyDescent="0.3">
      <c r="B90" s="71"/>
      <c r="C90" s="71"/>
    </row>
    <row r="91" spans="1:17" x14ac:dyDescent="0.25">
      <c r="B91" s="49" t="s">
        <v>35</v>
      </c>
      <c r="C91" s="49"/>
    </row>
    <row r="92" spans="1:17" ht="15" customHeight="1" x14ac:dyDescent="0.25">
      <c r="M92" s="37"/>
      <c r="N92" s="38"/>
      <c r="O92" s="39"/>
    </row>
    <row r="93" spans="1:17" ht="15.75" customHeight="1" x14ac:dyDescent="0.25">
      <c r="M93" s="37"/>
      <c r="N93" s="38"/>
      <c r="O93" s="39"/>
    </row>
    <row r="94" spans="1:17" ht="15" customHeight="1" x14ac:dyDescent="0.25">
      <c r="A94" s="40" t="s">
        <v>36</v>
      </c>
      <c r="M94" s="37"/>
      <c r="N94" s="38"/>
      <c r="O94" s="39"/>
    </row>
    <row r="95" spans="1:17" x14ac:dyDescent="0.25">
      <c r="A95" s="48" t="s">
        <v>37</v>
      </c>
      <c r="B95" s="48"/>
      <c r="C95" s="48"/>
      <c r="D95" s="48"/>
      <c r="E95" s="48"/>
      <c r="F95" s="48"/>
      <c r="G95" s="48"/>
      <c r="H95" s="48"/>
      <c r="I95" s="48"/>
      <c r="J95" s="48"/>
      <c r="K95" s="48"/>
      <c r="L95" s="48"/>
      <c r="M95" s="48"/>
      <c r="N95" s="48"/>
      <c r="O95" s="48"/>
      <c r="P95" s="13"/>
      <c r="Q95" s="13"/>
    </row>
    <row r="96" spans="1:17" ht="15" customHeight="1" x14ac:dyDescent="0.25">
      <c r="A96" s="47" t="s">
        <v>38</v>
      </c>
      <c r="B96" s="47"/>
      <c r="C96" s="47"/>
      <c r="D96" s="47"/>
      <c r="E96" s="47"/>
      <c r="F96" s="47"/>
      <c r="G96" s="47"/>
      <c r="H96" s="47"/>
      <c r="I96" s="47"/>
      <c r="J96" s="47"/>
      <c r="K96" s="47"/>
      <c r="L96" s="47"/>
      <c r="M96" s="47"/>
      <c r="N96" s="47"/>
      <c r="O96" s="47"/>
      <c r="P96" s="41"/>
      <c r="Q96" s="41"/>
    </row>
    <row r="97" spans="1:17" x14ac:dyDescent="0.25">
      <c r="A97" s="46" t="s">
        <v>39</v>
      </c>
      <c r="B97" s="46"/>
      <c r="C97" s="46"/>
      <c r="D97" s="46"/>
      <c r="E97" s="46"/>
      <c r="F97" s="46"/>
      <c r="G97" s="46"/>
      <c r="H97" s="46"/>
      <c r="I97" s="46"/>
      <c r="J97" s="46"/>
      <c r="K97" s="46"/>
      <c r="L97" s="46"/>
      <c r="M97" s="46"/>
      <c r="N97" s="46"/>
      <c r="O97" s="46"/>
      <c r="P97" s="16"/>
      <c r="Q97" s="16"/>
    </row>
    <row r="98" spans="1:17" x14ac:dyDescent="0.25">
      <c r="A98" s="46" t="s">
        <v>40</v>
      </c>
      <c r="B98" s="46"/>
      <c r="C98" s="46"/>
      <c r="D98" s="46"/>
      <c r="E98" s="46"/>
      <c r="F98" s="46"/>
      <c r="G98" s="46"/>
      <c r="H98" s="46"/>
      <c r="I98" s="46"/>
      <c r="J98" s="46"/>
      <c r="K98" s="46"/>
      <c r="L98" s="46"/>
      <c r="M98" s="46"/>
      <c r="N98" s="46"/>
      <c r="O98" s="46"/>
      <c r="P98" s="16"/>
      <c r="Q98" s="16"/>
    </row>
    <row r="99" spans="1:17" x14ac:dyDescent="0.25">
      <c r="K99" s="13"/>
      <c r="L99" s="13"/>
      <c r="M99" s="13"/>
      <c r="N99" s="13"/>
    </row>
    <row r="141" spans="11:15" s="13" customFormat="1" x14ac:dyDescent="0.25">
      <c r="K141" s="15"/>
      <c r="L141" s="15"/>
      <c r="M141" s="15"/>
      <c r="N141" s="15"/>
      <c r="O141" s="15"/>
    </row>
    <row r="142" spans="11:15" s="13" customFormat="1" x14ac:dyDescent="0.25">
      <c r="K142" s="15"/>
      <c r="L142" s="15"/>
      <c r="M142" s="15"/>
      <c r="N142" s="15"/>
      <c r="O142" s="15"/>
    </row>
    <row r="143" spans="11:15" s="13" customFormat="1" x14ac:dyDescent="0.25">
      <c r="K143" s="15"/>
      <c r="L143" s="15"/>
      <c r="M143" s="15"/>
      <c r="N143" s="15"/>
      <c r="O143" s="15"/>
    </row>
    <row r="144" spans="11:15" s="13" customFormat="1" x14ac:dyDescent="0.25">
      <c r="K144" s="15"/>
      <c r="L144" s="15"/>
      <c r="M144" s="15"/>
      <c r="N144" s="15"/>
      <c r="O144" s="15"/>
    </row>
  </sheetData>
  <sheetProtection algorithmName="SHA-512" hashValue="HaSo5yAmmCXXsbOxj+oXM6y3w4OlkwlTPvl1IYGzPdePg/NMiYSMVGrw3AUZG02p7SmQIZDmPnrysI0k9sdaTQ==" saltValue="Rhg1QtQDp9mhFhyDXzyfUQ==" spinCount="100000" sheet="1" objects="1" scenarios="1" formatCells="0"/>
  <mergeCells count="35">
    <mergeCell ref="L83:N83"/>
    <mergeCell ref="L82:N82"/>
    <mergeCell ref="L81:N81"/>
    <mergeCell ref="L80:N80"/>
    <mergeCell ref="L79:N79"/>
    <mergeCell ref="L88:N88"/>
    <mergeCell ref="L87:N87"/>
    <mergeCell ref="L86:N86"/>
    <mergeCell ref="L85:N85"/>
    <mergeCell ref="L84:N84"/>
    <mergeCell ref="A80:K88"/>
    <mergeCell ref="F9:I9"/>
    <mergeCell ref="B90:C90"/>
    <mergeCell ref="A9:B11"/>
    <mergeCell ref="D9:E9"/>
    <mergeCell ref="D11:E11"/>
    <mergeCell ref="A79:K79"/>
    <mergeCell ref="M11:N11"/>
    <mergeCell ref="M9:N9"/>
    <mergeCell ref="K9:L9"/>
    <mergeCell ref="K11:L11"/>
    <mergeCell ref="F11:I11"/>
    <mergeCell ref="A2:A5"/>
    <mergeCell ref="B2:M2"/>
    <mergeCell ref="N2:O2"/>
    <mergeCell ref="B3:M3"/>
    <mergeCell ref="N3:O3"/>
    <mergeCell ref="B4:M5"/>
    <mergeCell ref="N4:O4"/>
    <mergeCell ref="N5:O5"/>
    <mergeCell ref="A98:O98"/>
    <mergeCell ref="A97:O97"/>
    <mergeCell ref="A96:O96"/>
    <mergeCell ref="A95:O95"/>
    <mergeCell ref="B91:C9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7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G14:G78</xm:sqref>
        </x14:dataValidation>
        <x14:dataValidation type="list" allowBlank="1" showInputMessage="1" showErrorMessage="1">
          <x14:formula1>
            <xm:f>Cálculos!$F$7:$F$8</xm:f>
          </x14:formula1>
          <xm:sqref>I14:I78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infopath/2007/PartnerControls"/>
    <ds:schemaRef ds:uri="http://www.w3.org/XML/1998/namespace"/>
    <ds:schemaRef ds:uri="http://schemas.microsoft.com/office/2006/documentManagement/types"/>
    <ds:schemaRef ds:uri="http://purl.org/dc/elements/1.1/"/>
    <ds:schemaRef ds:uri="632c1e4e-69c6-4d1f-81a1-009441d464e5"/>
    <ds:schemaRef ds:uri="http://schemas.openxmlformats.org/package/2006/metadata/core-properties"/>
    <ds:schemaRef ds:uri="39f7a895-868e-4739-ab10-589c64175fbd"/>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2024-03-11T16:57:18Z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