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 2024\INVITACIONES A COTIZAR 2024\BIENESTAR UNIVERSITARIO\HOGAR\"/>
    </mc:Choice>
  </mc:AlternateContent>
  <bookViews>
    <workbookView xWindow="0" yWindow="0" windowWidth="28800" windowHeight="12180" tabRatio="688"/>
  </bookViews>
  <sheets>
    <sheet name="Servicio2 (Bienestar U)" sheetId="3" r:id="rId1"/>
    <sheet name="Cálculos" sheetId="2" state="hidden" r:id="rId2"/>
  </sheets>
  <definedNames>
    <definedName name="_xlnm.Print_Area" localSheetId="0">'Servicio2 (Bienestar U)'!$A$1:$O$33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3" l="1"/>
  <c r="J15" i="3" s="1"/>
  <c r="L15" i="3" l="1"/>
  <c r="H15" i="3"/>
  <c r="M15" i="3" s="1"/>
  <c r="N15" i="3"/>
  <c r="K15" i="3" l="1"/>
  <c r="O15" i="3"/>
  <c r="O18" i="3" l="1"/>
  <c r="O21" i="3" s="1"/>
  <c r="F14" i="3"/>
  <c r="H14" i="3" s="1"/>
  <c r="M14" i="3" s="1"/>
  <c r="J14" i="3" l="1"/>
  <c r="N14" i="3" s="1"/>
  <c r="O23" i="3" s="1"/>
  <c r="O24" i="3" s="1"/>
  <c r="L14" i="3"/>
  <c r="O16" i="3" l="1"/>
  <c r="O17" i="3"/>
  <c r="O20" i="3" s="1"/>
  <c r="O22" i="3" s="1"/>
  <c r="K14" i="3"/>
  <c r="O14" i="3"/>
  <c r="O19" i="3" l="1"/>
  <c r="O25" i="3" s="1"/>
</calcChain>
</file>

<file path=xl/sharedStrings.xml><?xml version="1.0" encoding="utf-8"?>
<sst xmlns="http://schemas.openxmlformats.org/spreadsheetml/2006/main" count="54" uniqueCount="52">
  <si>
    <t>MACROPROCESO DE APOYO</t>
  </si>
  <si>
    <t>CÓDIGO: ABSr125</t>
  </si>
  <si>
    <t xml:space="preserve">PROCESO GESTIÓN BIENES Y SERVICIOS </t>
  </si>
  <si>
    <t>VERSIÓN: 4</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</si>
  <si>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</si>
  <si>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</si>
  <si>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</si>
  <si>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</si>
  <si>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</si>
  <si>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</si>
  <si>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</si>
  <si>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</si>
  <si>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</si>
  <si>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PORCENTAJE DE IMPUESTO AL VALOR AGREGADO - IVA</t>
  </si>
  <si>
    <t xml:space="preserve">VALOR  IVA </t>
  </si>
  <si>
    <t>VALOR INC</t>
  </si>
  <si>
    <t xml:space="preserve">VALOR TOTAL UNITARIO </t>
  </si>
  <si>
    <t>SUBTOTAL</t>
  </si>
  <si>
    <t>IMPUESTO AL VALOR AGREGADO - IVA</t>
  </si>
  <si>
    <t>TOTAL</t>
  </si>
  <si>
    <t>ASPECTOS OBLIGATORIOS A TENER EN CUENTA</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</si>
  <si>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</si>
  <si>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</si>
  <si>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</si>
  <si>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</si>
  <si>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</si>
  <si>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</si>
  <si>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</si>
  <si>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</si>
  <si>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</si>
  <si>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</si>
  <si>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</si>
  <si>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</si>
  <si>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</si>
  <si>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</si>
  <si>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</si>
  <si>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</si>
  <si>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</si>
  <si>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</si>
  <si>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</si>
  <si>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</si>
  <si>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</si>
  <si>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Porcentajes IVA</t>
  </si>
  <si>
    <t>Porcentajes INC</t>
  </si>
  <si>
    <t>PERSONA NATURAL  NO RESPONSABLE DE IVA</t>
  </si>
  <si>
    <t>PERSONA NATURAL  RESPONSABLE DE IVA</t>
  </si>
  <si>
    <t>PERSONA JURÍDICA</t>
  </si>
  <si>
    <t>VIGENCIA: 2023-11-30</t>
  </si>
  <si>
    <t>PÁGINA 2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</si>
  <si>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</si>
  <si>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 xml:space="preserve">Contratar  el  servicio  de  hogar  universitario  para  los estudiantes  de  la  universidad  de  Cundinamarca,  seccional Girardot, 2024 (DESAYUNO, ALMUERZO Y CENA) </t>
  </si>
  <si>
    <t>Contratar  el  servicio  de  hogar  universitario  para  los estudiantes  de  la  universidad  de  Cundinamarca,  seccional Girardot, 2024. (HOSPEDAJE)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</si>
</sst>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4" formatCode="_-&quot;$&quot;\ * #,##0.00_-;\-&quot;$&quot;\ * #,##0.00_-;_-&quot;$&quot;\ * &quot;-&quot;??_-;_-@_-"/>
    <numFmt numFmtId="43" formatCode="_-* #,##0.00_-;\-* #,##0.00_-;_-* &quot;-&quot;??_-;_-@_-"/>
    <numFmt numFmtId="165" formatCode="yyyy\-mm\-dd;@"/>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89">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9" fontId="3" fillId="35" borderId="1" xfId="1" applyFont="1" applyFill="1" applyBorder="1" applyAlignment="1" applyProtection="1">
      <alignment horizontal="center" vertical="center"/>
      <protection locked="0"/>
    </xf>
    <xf numFmtId="0" fontId="8" fillId="2" borderId="0" xfId="0" applyFont="1" applyFill="1" applyProtection="1">
      <protection hidden="1"/>
    </xf>
    <xf numFmtId="0" fontId="26" fillId="0" borderId="0" xfId="0" applyFont="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3" fillId="0" borderId="41" xfId="0" applyFont="1" applyBorder="1" applyAlignment="1" applyProtection="1">
      <alignment horizontal="center"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0" xfId="0" applyFont="1" applyAlignment="1" applyProtection="1">
      <alignment horizontal="left" vertical="center"/>
      <protection hidden="1"/>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27" fillId="35" borderId="3" xfId="0" applyNumberFormat="1" applyFont="1" applyFill="1" applyBorder="1" applyAlignment="1" applyProtection="1">
      <alignment horizontal="center" vertical="center" wrapText="1"/>
      <protection locked="0"/>
    </xf>
    <xf numFmtId="165" fontId="27"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28" fillId="2" borderId="21" xfId="0" applyFont="1" applyFill="1" applyBorder="1" applyAlignment="1" applyProtection="1">
      <alignment horizontal="left" vertical="center" wrapText="1"/>
      <protection hidden="1"/>
    </xf>
    <xf numFmtId="0" fontId="28" fillId="2" borderId="6" xfId="0" applyFont="1" applyFill="1" applyBorder="1" applyAlignment="1" applyProtection="1">
      <alignment horizontal="left" vertical="center" wrapText="1"/>
      <protection hidden="1"/>
    </xf>
    <xf numFmtId="0" fontId="28" fillId="2" borderId="22" xfId="0" applyFont="1" applyFill="1" applyBorder="1" applyAlignment="1" applyProtection="1">
      <alignment horizontal="left" vertical="center" wrapText="1"/>
      <protection hidden="1"/>
    </xf>
    <xf numFmtId="0" fontId="28" fillId="2" borderId="23" xfId="0" applyFont="1" applyFill="1" applyBorder="1" applyAlignment="1" applyProtection="1">
      <alignment horizontal="left" vertical="center" wrapText="1"/>
      <protection hidden="1"/>
    </xf>
    <xf numFmtId="0" fontId="28" fillId="2" borderId="0" xfId="0" applyFont="1" applyFill="1" applyAlignment="1" applyProtection="1">
      <alignment horizontal="left" vertical="center" wrapText="1"/>
      <protection hidden="1"/>
    </xf>
    <xf numFmtId="0" fontId="28" fillId="2" borderId="24" xfId="0" applyFont="1" applyFill="1" applyBorder="1" applyAlignment="1" applyProtection="1">
      <alignment horizontal="left" vertical="center" wrapText="1"/>
      <protection hidden="1"/>
    </xf>
    <xf numFmtId="0" fontId="28" fillId="2" borderId="25" xfId="0" applyFont="1" applyFill="1" applyBorder="1" applyAlignment="1" applyProtection="1">
      <alignment horizontal="left" vertical="center" wrapText="1"/>
      <protection hidden="1"/>
    </xf>
    <xf numFmtId="0" fontId="28" fillId="2" borderId="7" xfId="0" applyFont="1" applyFill="1" applyBorder="1" applyAlignment="1" applyProtection="1">
      <alignment horizontal="left" vertical="center" wrapText="1"/>
      <protection hidden="1"/>
    </xf>
    <xf numFmtId="0" fontId="28" fillId="2" borderId="26" xfId="0" applyFont="1" applyFill="1" applyBorder="1" applyAlignment="1" applyProtection="1">
      <alignment horizontal="left" vertical="center" wrapText="1"/>
      <protection hidden="1"/>
    </xf>
    <xf numFmtId="0" fontId="26" fillId="35" borderId="30" xfId="0" applyFont="1" applyFill="1" applyBorder="1" applyAlignment="1" applyProtection="1">
      <alignment horizontal="center" vertical="center"/>
      <protection locked="0"/>
    </xf>
    <xf numFmtId="0" fontId="26" fillId="35" borderId="28" xfId="0" applyFont="1" applyFill="1" applyBorder="1" applyAlignment="1" applyProtection="1">
      <alignment horizontal="center" vertical="center"/>
      <protection locked="0"/>
    </xf>
    <xf numFmtId="0" fontId="26" fillId="35" borderId="36" xfId="0" applyFont="1" applyFill="1" applyBorder="1" applyAlignment="1" applyProtection="1">
      <alignment horizontal="center" vertical="center"/>
      <protection locked="0"/>
    </xf>
    <xf numFmtId="0" fontId="26" fillId="35" borderId="20" xfId="0" applyFont="1" applyFill="1" applyBorder="1" applyAlignment="1" applyProtection="1">
      <alignment horizontal="center" vertical="center"/>
      <protection locked="0"/>
    </xf>
    <xf numFmtId="0" fontId="26" fillId="35" borderId="19" xfId="0" applyFont="1" applyFill="1" applyBorder="1" applyAlignment="1" applyProtection="1">
      <alignment horizontal="center" vertical="center"/>
      <protection locked="0"/>
    </xf>
    <xf numFmtId="0" fontId="26" fillId="35" borderId="29"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6" fillId="2" borderId="40"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3"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3"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3"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3"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4" xfId="3" applyFont="1" applyBorder="1" applyAlignment="1" applyProtection="1">
      <alignment horizontal="center" vertical="center" wrapText="1"/>
      <protection hidden="1"/>
    </xf>
    <xf numFmtId="43" fontId="6" fillId="0" borderId="35" xfId="3" applyFont="1" applyBorder="1" applyAlignment="1" applyProtection="1">
      <alignment horizontal="center" vertical="center" wrapText="1"/>
      <protection hidden="1"/>
    </xf>
    <xf numFmtId="43" fontId="3" fillId="0" borderId="31" xfId="3" applyFont="1" applyBorder="1" applyAlignment="1" applyProtection="1">
      <alignment horizontal="center" vertical="center" wrapText="1"/>
      <protection hidden="1"/>
    </xf>
    <xf numFmtId="43" fontId="3" fillId="0" borderId="32" xfId="3" applyFont="1" applyBorder="1" applyAlignment="1" applyProtection="1">
      <alignment horizontal="center" vertical="center" wrapText="1"/>
      <protection hidden="1"/>
    </xf>
    <xf numFmtId="10" fontId="1" fillId="0" borderId="27" xfId="0"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tabSelected="1" topLeftCell="A4" zoomScale="70" zoomScaleNormal="70" zoomScaleSheetLayoutView="70" zoomScalePageLayoutView="55" workbookViewId="0">
      <selection activeCell="J15" sqref="J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38"/>
      <c r="B2" s="39" t="s">
        <v>0</v>
      </c>
      <c r="C2" s="39"/>
      <c r="D2" s="39"/>
      <c r="E2" s="39"/>
      <c r="F2" s="39"/>
      <c r="G2" s="39"/>
      <c r="H2" s="39"/>
      <c r="I2" s="39"/>
      <c r="J2" s="39"/>
      <c r="K2" s="39"/>
      <c r="L2" s="39"/>
      <c r="M2" s="39"/>
      <c r="N2" s="40" t="s">
        <v>1</v>
      </c>
      <c r="O2" s="40"/>
    </row>
    <row r="3" spans="1:15" ht="15.75" customHeight="1" x14ac:dyDescent="0.25">
      <c r="A3" s="38"/>
      <c r="B3" s="39" t="s">
        <v>2</v>
      </c>
      <c r="C3" s="39"/>
      <c r="D3" s="39"/>
      <c r="E3" s="39"/>
      <c r="F3" s="39"/>
      <c r="G3" s="39"/>
      <c r="H3" s="39"/>
      <c r="I3" s="39"/>
      <c r="J3" s="39"/>
      <c r="K3" s="39"/>
      <c r="L3" s="39"/>
      <c r="M3" s="39"/>
      <c r="N3" s="40" t="s">
        <v>3</v>
      </c>
      <c r="O3" s="40"/>
    </row>
    <row r="4" spans="1:15" ht="16.5" customHeight="1" x14ac:dyDescent="0.25">
      <c r="A4" s="38"/>
      <c r="B4" s="39" t="s">
        <v>4</v>
      </c>
      <c r="C4" s="39"/>
      <c r="D4" s="39"/>
      <c r="E4" s="39"/>
      <c r="F4" s="39"/>
      <c r="G4" s="39"/>
      <c r="H4" s="39"/>
      <c r="I4" s="39"/>
      <c r="J4" s="39"/>
      <c r="K4" s="39"/>
      <c r="L4" s="39"/>
      <c r="M4" s="39"/>
      <c r="N4" s="40" t="s">
        <v>47</v>
      </c>
      <c r="O4" s="40"/>
    </row>
    <row r="5" spans="1:15" ht="15" customHeight="1" x14ac:dyDescent="0.25">
      <c r="A5" s="38"/>
      <c r="B5" s="39"/>
      <c r="C5" s="39"/>
      <c r="D5" s="39"/>
      <c r="E5" s="39"/>
      <c r="F5" s="39"/>
      <c r="G5" s="39"/>
      <c r="H5" s="39"/>
      <c r="I5" s="39"/>
      <c r="J5" s="39"/>
      <c r="K5" s="39"/>
      <c r="L5" s="39"/>
      <c r="M5" s="39"/>
      <c r="N5" s="40" t="s">
        <v>48</v>
      </c>
      <c r="O5" s="40"/>
    </row>
    <row r="7" spans="1:15" x14ac:dyDescent="0.25">
      <c r="A7" s="5" t="s">
        <v>5</v>
      </c>
    </row>
    <row r="8" spans="1:15" ht="9.9499999999999993" customHeight="1" x14ac:dyDescent="0.25">
      <c r="A8" s="6"/>
    </row>
    <row r="9" spans="1:15" ht="30" customHeight="1" x14ac:dyDescent="0.25">
      <c r="A9" s="59" t="s">
        <v>6</v>
      </c>
      <c r="B9" s="60"/>
      <c r="D9" s="45" t="s">
        <v>7</v>
      </c>
      <c r="E9" s="46"/>
      <c r="F9" s="70"/>
      <c r="G9" s="71"/>
      <c r="H9" s="71"/>
      <c r="I9" s="72"/>
      <c r="K9" s="45" t="s">
        <v>8</v>
      </c>
      <c r="L9" s="46"/>
      <c r="M9" s="43"/>
      <c r="N9" s="44"/>
    </row>
    <row r="10" spans="1:15" ht="8.25" customHeight="1" x14ac:dyDescent="0.25">
      <c r="A10" s="61"/>
      <c r="B10" s="62"/>
      <c r="C10" s="7"/>
      <c r="E10" s="8"/>
      <c r="F10" s="8"/>
      <c r="M10" s="8"/>
      <c r="N10" s="2"/>
    </row>
    <row r="11" spans="1:15" ht="30" customHeight="1" x14ac:dyDescent="0.25">
      <c r="A11" s="63"/>
      <c r="B11" s="64"/>
      <c r="D11" s="45" t="s">
        <v>9</v>
      </c>
      <c r="E11" s="46"/>
      <c r="F11" s="47"/>
      <c r="G11" s="48"/>
      <c r="H11" s="48"/>
      <c r="I11" s="49"/>
      <c r="K11" s="45" t="s">
        <v>10</v>
      </c>
      <c r="L11" s="46"/>
      <c r="M11" s="41"/>
      <c r="N11" s="42"/>
      <c r="O11" s="12"/>
    </row>
    <row r="12" spans="1:15" ht="9.9499999999999993" customHeight="1" thickBot="1" x14ac:dyDescent="0.3"/>
    <row r="13" spans="1:15" s="9" customFormat="1" ht="111.75" customHeight="1" x14ac:dyDescent="0.25">
      <c r="A13" s="13" t="s">
        <v>11</v>
      </c>
      <c r="B13" s="14" t="s">
        <v>12</v>
      </c>
      <c r="C13" s="14" t="s">
        <v>34</v>
      </c>
      <c r="D13" s="14" t="s">
        <v>35</v>
      </c>
      <c r="E13" s="14" t="s">
        <v>36</v>
      </c>
      <c r="F13" s="15" t="s">
        <v>37</v>
      </c>
      <c r="G13" s="15" t="s">
        <v>13</v>
      </c>
      <c r="H13" s="15" t="s">
        <v>14</v>
      </c>
      <c r="I13" s="15" t="s">
        <v>38</v>
      </c>
      <c r="J13" s="15" t="s">
        <v>15</v>
      </c>
      <c r="K13" s="15" t="s">
        <v>16</v>
      </c>
      <c r="L13" s="15" t="s">
        <v>17</v>
      </c>
      <c r="M13" s="15" t="s">
        <v>18</v>
      </c>
      <c r="N13" s="15" t="s">
        <v>39</v>
      </c>
      <c r="O13" s="16" t="s">
        <v>19</v>
      </c>
    </row>
    <row r="14" spans="1:15" s="9" customFormat="1" ht="51" customHeight="1" x14ac:dyDescent="0.25">
      <c r="A14" s="19">
        <v>1</v>
      </c>
      <c r="B14" s="18" t="s">
        <v>50</v>
      </c>
      <c r="C14" s="34">
        <v>1</v>
      </c>
      <c r="D14" s="36"/>
      <c r="E14" s="88">
        <v>0.81799999999999995</v>
      </c>
      <c r="F14" s="35">
        <f>ROUND(D14*E14,0)</f>
        <v>0</v>
      </c>
      <c r="G14" s="10"/>
      <c r="H14" s="1">
        <f>+ROUND(F14*G14,0)</f>
        <v>0</v>
      </c>
      <c r="I14" s="10"/>
      <c r="J14" s="1">
        <f>ROUND(F14*I14,0)</f>
        <v>0</v>
      </c>
      <c r="K14" s="1">
        <f>ROUND(F14+H14+J14,0)</f>
        <v>0</v>
      </c>
      <c r="L14" s="1">
        <f>ROUND(F14*C14,0)</f>
        <v>0</v>
      </c>
      <c r="M14" s="1">
        <f>ROUND(C14*H14,0)</f>
        <v>0</v>
      </c>
      <c r="N14" s="1">
        <f>ROUND(J14*C14,0)</f>
        <v>0</v>
      </c>
      <c r="O14" s="17">
        <f>ROUND(L14+N14+M14,0)</f>
        <v>0</v>
      </c>
    </row>
    <row r="15" spans="1:15" s="9" customFormat="1" ht="51" customHeight="1" thickBot="1" x14ac:dyDescent="0.3">
      <c r="A15" s="19">
        <v>2</v>
      </c>
      <c r="B15" s="18" t="s">
        <v>51</v>
      </c>
      <c r="C15" s="34">
        <v>1</v>
      </c>
      <c r="D15" s="36"/>
      <c r="E15" s="88">
        <v>0.81799999999999995</v>
      </c>
      <c r="F15" s="35">
        <f t="shared" ref="F15" si="0">ROUND(D15*E15,0)</f>
        <v>0</v>
      </c>
      <c r="G15" s="10"/>
      <c r="H15" s="1">
        <f t="shared" ref="H15" si="1">+ROUND(F15*G15,0)</f>
        <v>0</v>
      </c>
      <c r="I15" s="10"/>
      <c r="J15" s="1">
        <f t="shared" ref="J15" si="2">ROUND(F15*I15,0)</f>
        <v>0</v>
      </c>
      <c r="K15" s="1">
        <f t="shared" ref="K15" si="3">ROUND(F15+H15+J15,0)</f>
        <v>0</v>
      </c>
      <c r="L15" s="1">
        <f t="shared" ref="L15" si="4">ROUND(F15*C15,0)</f>
        <v>0</v>
      </c>
      <c r="M15" s="1">
        <f t="shared" ref="M15" si="5">ROUND(C15*H15,0)</f>
        <v>0</v>
      </c>
      <c r="N15" s="1">
        <f t="shared" ref="N15" si="6">ROUND(J15*C15,0)</f>
        <v>0</v>
      </c>
      <c r="O15" s="17">
        <f t="shared" ref="O15" si="7">ROUND(L15+N15+M15,0)</f>
        <v>0</v>
      </c>
    </row>
    <row r="16" spans="1:15" s="9" customFormat="1" ht="42" customHeight="1" thickBot="1" x14ac:dyDescent="0.3">
      <c r="A16" s="65" t="s">
        <v>20</v>
      </c>
      <c r="B16" s="66"/>
      <c r="C16" s="66"/>
      <c r="D16" s="66"/>
      <c r="E16" s="66"/>
      <c r="F16" s="66"/>
      <c r="G16" s="66"/>
      <c r="H16" s="66"/>
      <c r="I16" s="66"/>
      <c r="J16" s="66"/>
      <c r="K16" s="73"/>
      <c r="L16" s="86" t="s">
        <v>40</v>
      </c>
      <c r="M16" s="87"/>
      <c r="N16" s="87"/>
      <c r="O16" s="28">
        <f>SUMIF(G:G,0%,L:L)+SUMIF(G:G,"",L:L)</f>
        <v>0</v>
      </c>
    </row>
    <row r="17" spans="1:17" s="9" customFormat="1" ht="39" customHeight="1" x14ac:dyDescent="0.25">
      <c r="A17" s="50" t="s">
        <v>49</v>
      </c>
      <c r="B17" s="51"/>
      <c r="C17" s="51"/>
      <c r="D17" s="51"/>
      <c r="E17" s="51"/>
      <c r="F17" s="51"/>
      <c r="G17" s="51"/>
      <c r="H17" s="51"/>
      <c r="I17" s="51"/>
      <c r="J17" s="51"/>
      <c r="K17" s="52"/>
      <c r="L17" s="80" t="s">
        <v>21</v>
      </c>
      <c r="M17" s="81"/>
      <c r="N17" s="81"/>
      <c r="O17" s="29">
        <f>SUMIF(G:G,5%,L:L)</f>
        <v>0</v>
      </c>
    </row>
    <row r="18" spans="1:17" s="9" customFormat="1" ht="30" customHeight="1" x14ac:dyDescent="0.25">
      <c r="A18" s="53"/>
      <c r="B18" s="54"/>
      <c r="C18" s="54"/>
      <c r="D18" s="54"/>
      <c r="E18" s="54"/>
      <c r="F18" s="54"/>
      <c r="G18" s="54"/>
      <c r="H18" s="54"/>
      <c r="I18" s="54"/>
      <c r="J18" s="54"/>
      <c r="K18" s="55"/>
      <c r="L18" s="80" t="s">
        <v>22</v>
      </c>
      <c r="M18" s="81"/>
      <c r="N18" s="81"/>
      <c r="O18" s="29">
        <f>SUMIF(G:G,19%,L:L)</f>
        <v>0</v>
      </c>
    </row>
    <row r="19" spans="1:17" s="9" customFormat="1" ht="30" customHeight="1" x14ac:dyDescent="0.25">
      <c r="A19" s="53"/>
      <c r="B19" s="54"/>
      <c r="C19" s="54"/>
      <c r="D19" s="54"/>
      <c r="E19" s="54"/>
      <c r="F19" s="54"/>
      <c r="G19" s="54"/>
      <c r="H19" s="54"/>
      <c r="I19" s="54"/>
      <c r="J19" s="54"/>
      <c r="K19" s="55"/>
      <c r="L19" s="78" t="s">
        <v>17</v>
      </c>
      <c r="M19" s="79"/>
      <c r="N19" s="79"/>
      <c r="O19" s="30">
        <f>SUM(O16:O18)</f>
        <v>0</v>
      </c>
    </row>
    <row r="20" spans="1:17" s="9" customFormat="1" ht="30" customHeight="1" x14ac:dyDescent="0.25">
      <c r="A20" s="53"/>
      <c r="B20" s="54"/>
      <c r="C20" s="54"/>
      <c r="D20" s="54"/>
      <c r="E20" s="54"/>
      <c r="F20" s="54"/>
      <c r="G20" s="54"/>
      <c r="H20" s="54"/>
      <c r="I20" s="54"/>
      <c r="J20" s="54"/>
      <c r="K20" s="55"/>
      <c r="L20" s="76" t="s">
        <v>23</v>
      </c>
      <c r="M20" s="77"/>
      <c r="N20" s="77"/>
      <c r="O20" s="31">
        <f>ROUND(O17*5%,0)</f>
        <v>0</v>
      </c>
    </row>
    <row r="21" spans="1:17" s="9" customFormat="1" ht="30" customHeight="1" x14ac:dyDescent="0.25">
      <c r="A21" s="53"/>
      <c r="B21" s="54"/>
      <c r="C21" s="54"/>
      <c r="D21" s="54"/>
      <c r="E21" s="54"/>
      <c r="F21" s="54"/>
      <c r="G21" s="54"/>
      <c r="H21" s="54"/>
      <c r="I21" s="54"/>
      <c r="J21" s="54"/>
      <c r="K21" s="55"/>
      <c r="L21" s="76" t="s">
        <v>24</v>
      </c>
      <c r="M21" s="77"/>
      <c r="N21" s="77"/>
      <c r="O21" s="29">
        <f>ROUND(O18*19%,0)</f>
        <v>0</v>
      </c>
    </row>
    <row r="22" spans="1:17" s="9" customFormat="1" ht="30" customHeight="1" x14ac:dyDescent="0.25">
      <c r="A22" s="53"/>
      <c r="B22" s="54"/>
      <c r="C22" s="54"/>
      <c r="D22" s="54"/>
      <c r="E22" s="54"/>
      <c r="F22" s="54"/>
      <c r="G22" s="54"/>
      <c r="H22" s="54"/>
      <c r="I22" s="54"/>
      <c r="J22" s="54"/>
      <c r="K22" s="55"/>
      <c r="L22" s="78" t="s">
        <v>25</v>
      </c>
      <c r="M22" s="79"/>
      <c r="N22" s="79"/>
      <c r="O22" s="30">
        <f>SUM(O20:O21)</f>
        <v>0</v>
      </c>
    </row>
    <row r="23" spans="1:17" s="9" customFormat="1" ht="30" customHeight="1" x14ac:dyDescent="0.25">
      <c r="A23" s="53"/>
      <c r="B23" s="54"/>
      <c r="C23" s="54"/>
      <c r="D23" s="54"/>
      <c r="E23" s="54"/>
      <c r="F23" s="54"/>
      <c r="G23" s="54"/>
      <c r="H23" s="54"/>
      <c r="I23" s="54"/>
      <c r="J23" s="54"/>
      <c r="K23" s="55"/>
      <c r="L23" s="80" t="s">
        <v>26</v>
      </c>
      <c r="M23" s="81"/>
      <c r="N23" s="81"/>
      <c r="O23" s="29">
        <f>ROUND(SUM(N14),0)</f>
        <v>0</v>
      </c>
    </row>
    <row r="24" spans="1:17" s="9" customFormat="1" ht="37.5" customHeight="1" x14ac:dyDescent="0.25">
      <c r="A24" s="53"/>
      <c r="B24" s="54"/>
      <c r="C24" s="54"/>
      <c r="D24" s="54"/>
      <c r="E24" s="54"/>
      <c r="F24" s="54"/>
      <c r="G24" s="54"/>
      <c r="H24" s="54"/>
      <c r="I24" s="54"/>
      <c r="J24" s="54"/>
      <c r="K24" s="55"/>
      <c r="L24" s="82" t="s">
        <v>27</v>
      </c>
      <c r="M24" s="83"/>
      <c r="N24" s="83"/>
      <c r="O24" s="30">
        <f>SUM(O23)</f>
        <v>0</v>
      </c>
    </row>
    <row r="25" spans="1:17" s="9" customFormat="1" ht="30" customHeight="1" thickBot="1" x14ac:dyDescent="0.3">
      <c r="A25" s="56"/>
      <c r="B25" s="57"/>
      <c r="C25" s="57"/>
      <c r="D25" s="57"/>
      <c r="E25" s="57"/>
      <c r="F25" s="57"/>
      <c r="G25" s="57"/>
      <c r="H25" s="57"/>
      <c r="I25" s="57"/>
      <c r="J25" s="57"/>
      <c r="K25" s="58"/>
      <c r="L25" s="84" t="s">
        <v>28</v>
      </c>
      <c r="M25" s="85"/>
      <c r="N25" s="85"/>
      <c r="O25" s="32">
        <f>+O19+O22+O24</f>
        <v>0</v>
      </c>
    </row>
    <row r="27" spans="1:17" ht="50.1" customHeight="1" thickBot="1" x14ac:dyDescent="0.3">
      <c r="B27" s="75"/>
      <c r="C27" s="75"/>
    </row>
    <row r="28" spans="1:17" x14ac:dyDescent="0.25">
      <c r="B28" s="74" t="s">
        <v>29</v>
      </c>
      <c r="C28" s="74"/>
    </row>
    <row r="29" spans="1:17" x14ac:dyDescent="0.25">
      <c r="A29" s="27" t="s">
        <v>41</v>
      </c>
    </row>
    <row r="30" spans="1:17" x14ac:dyDescent="0.25">
      <c r="A30" s="67" t="s">
        <v>30</v>
      </c>
      <c r="B30" s="67"/>
      <c r="C30" s="67"/>
      <c r="D30" s="67"/>
      <c r="E30" s="67"/>
      <c r="F30" s="67"/>
      <c r="G30" s="67"/>
      <c r="H30" s="67"/>
      <c r="I30" s="67"/>
      <c r="J30" s="67"/>
      <c r="K30" s="67"/>
      <c r="L30" s="67"/>
      <c r="M30" s="67"/>
      <c r="N30" s="67"/>
      <c r="O30" s="67"/>
      <c r="P30" s="2"/>
      <c r="Q30" s="2"/>
    </row>
    <row r="31" spans="1:17" ht="15" customHeight="1" x14ac:dyDescent="0.25">
      <c r="A31" s="68" t="s">
        <v>31</v>
      </c>
      <c r="B31" s="68"/>
      <c r="C31" s="68"/>
      <c r="D31" s="68"/>
      <c r="E31" s="68"/>
      <c r="F31" s="68"/>
      <c r="G31" s="68"/>
      <c r="H31" s="68"/>
      <c r="I31" s="68"/>
      <c r="J31" s="68"/>
      <c r="K31" s="68"/>
      <c r="L31" s="68"/>
      <c r="M31" s="68"/>
      <c r="N31" s="68"/>
      <c r="O31" s="68"/>
      <c r="P31" s="33"/>
      <c r="Q31" s="33"/>
    </row>
    <row r="32" spans="1:17" x14ac:dyDescent="0.25">
      <c r="A32" s="37" t="s">
        <v>32</v>
      </c>
      <c r="B32" s="37"/>
      <c r="C32" s="37"/>
      <c r="D32" s="37"/>
      <c r="E32" s="37"/>
      <c r="F32" s="37"/>
      <c r="G32" s="37"/>
      <c r="H32" s="37"/>
      <c r="I32" s="37"/>
      <c r="J32" s="37"/>
      <c r="K32" s="37"/>
      <c r="L32" s="37"/>
      <c r="M32" s="37"/>
      <c r="N32" s="37"/>
      <c r="O32" s="37"/>
      <c r="P32" s="5"/>
      <c r="Q32" s="5"/>
    </row>
    <row r="33" spans="1:17" x14ac:dyDescent="0.25">
      <c r="A33" s="69" t="s">
        <v>33</v>
      </c>
      <c r="B33" s="69"/>
      <c r="C33" s="69"/>
      <c r="D33" s="69"/>
      <c r="E33" s="69"/>
      <c r="F33" s="69"/>
      <c r="G33" s="69"/>
      <c r="H33" s="69"/>
      <c r="I33" s="69"/>
      <c r="J33" s="69"/>
      <c r="K33" s="69"/>
      <c r="L33" s="69"/>
      <c r="M33" s="69"/>
      <c r="N33" s="69"/>
      <c r="O33" s="69"/>
      <c r="P33" s="5"/>
      <c r="Q33" s="5"/>
    </row>
  </sheetData>
  <sheetProtection selectLockedCells="1"/>
  <mergeCells count="35">
    <mergeCell ref="A16:K16"/>
    <mergeCell ref="A17:K25"/>
    <mergeCell ref="B28:C28"/>
    <mergeCell ref="B27:C27"/>
    <mergeCell ref="L21:N21"/>
    <mergeCell ref="L22:N22"/>
    <mergeCell ref="L23:N23"/>
    <mergeCell ref="L24:N24"/>
    <mergeCell ref="L25:N25"/>
    <mergeCell ref="L16:N16"/>
    <mergeCell ref="L17:N17"/>
    <mergeCell ref="L18:N18"/>
    <mergeCell ref="L19:N19"/>
    <mergeCell ref="L20:N20"/>
    <mergeCell ref="M9:N9"/>
    <mergeCell ref="D11:E11"/>
    <mergeCell ref="F11:I11"/>
    <mergeCell ref="K11:L11"/>
    <mergeCell ref="M11:N11"/>
    <mergeCell ref="A30:O30"/>
    <mergeCell ref="A31:O31"/>
    <mergeCell ref="A32:O32"/>
    <mergeCell ref="A33:O33"/>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15">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15">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G14:G15</xm:sqref>
        </x14:dataValidation>
        <x14:dataValidation type="list" showInputMessage="1" showErrorMessage="1">
          <x14:formula1>
            <xm:f>Cálculos!$F$7:$F$8</xm:f>
          </x14:formula1>
          <xm:sqref>I14:I15</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2" bestFit="1" customWidth="1"/>
    <col min="6" max="6" width="15" style="26" bestFit="1" customWidth="1"/>
  </cols>
  <sheetData>
    <row r="6" spans="2:6" x14ac:dyDescent="0.25">
      <c r="B6" s="11" t="s">
        <v>9</v>
      </c>
      <c r="D6" s="20" t="s">
        <v>42</v>
      </c>
      <c r="F6" s="23" t="s">
        <v>43</v>
      </c>
    </row>
    <row r="7" spans="2:6" x14ac:dyDescent="0.25">
      <c r="B7" s="2" t="s">
        <v>44</v>
      </c>
      <c r="D7" s="21">
        <v>0</v>
      </c>
      <c r="F7" s="24">
        <v>0.08</v>
      </c>
    </row>
    <row r="8" spans="2:6" x14ac:dyDescent="0.25">
      <c r="B8" s="2" t="s">
        <v>45</v>
      </c>
      <c r="D8" s="21">
        <v>0.05</v>
      </c>
      <c r="F8" s="25">
        <v>0</v>
      </c>
    </row>
    <row r="9" spans="2:6" x14ac:dyDescent="0.25">
      <c r="B9" s="2" t="s">
        <v>46</v>
      </c>
      <c r="D9" s="21">
        <v>0.19</v>
      </c>
    </row>
    <row r="10" spans="2:6" x14ac:dyDescent="0.25">
      <c r="D10"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microsoft.com/office/2006/documentManagement/types"/>
    <ds:schemaRef ds:uri="http://schemas.microsoft.com/office/2006/metadata/properties"/>
    <ds:schemaRef ds:uri="http://schemas.microsoft.com/office/infopath/2007/PartnerControls"/>
    <ds:schemaRef ds:uri="http://purl.org/dc/elements/1.1/"/>
    <ds:schemaRef ds:uri="http://purl.org/dc/dcmitype/"/>
    <ds:schemaRef ds:uri="http://purl.org/dc/terms/"/>
    <ds:schemaRef ds:uri="632c1e4e-69c6-4d1f-81a1-009441d464e5"/>
    <ds:schemaRef ds:uri="http://www.w3.org/XML/1998/namespace"/>
    <ds:schemaRef ds:uri="http://schemas.openxmlformats.org/package/2006/metadata/core-properties"/>
    <ds:schemaRef ds:uri="39f7a895-868e-4739-ab10-589c64175f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Servicio2 (Bienestar U)</vt:lpstr>
      <vt:lpstr>Cálculos</vt:lpstr>
      <vt:lpstr>'Servicio2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dcterms:created xsi:type="dcterms:W3CDTF">2017-04-28T13:22:52Z</dcterms:created>
  <dcterms:modified xsi:type="dcterms:W3CDTF">2024-01-31T21:01:42Z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