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afernandamoreno\Downloads\"/>
    </mc:Choice>
  </mc:AlternateContent>
  <bookViews>
    <workbookView xWindow="0" yWindow="0" windowWidth="25125" windowHeight="12300" tabRatio="876"/>
  </bookViews>
  <sheets>
    <sheet name="Bienes y Servicios" sheetId="7" r:id="rId1"/>
    <sheet name="Cálculos" sheetId="2" state="hidden" r:id="rId2"/>
    <sheet name="CONTROL CAMBIOS" sheetId="8" state="hidden" r:id="rId3"/>
  </sheets>
  <definedNames>
    <definedName name="_xlnm.Print_Area" localSheetId="0">'Bienes y Servicios'!$A$1:$O$44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9" i="7" l="1"/>
  <c r="O28"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J14" i="7"/>
  <c r="H14" i="7"/>
  <c r="M21" i="7" l="1"/>
  <c r="O21" i="7" s="1"/>
  <c r="M22" i="7"/>
  <c r="O22" i="7" s="1"/>
  <c r="K21" i="7"/>
  <c r="K19" i="7"/>
  <c r="N18" i="7"/>
  <c r="O18" i="7" s="1"/>
  <c r="N17" i="7"/>
  <c r="O17" i="7" s="1"/>
  <c r="K20" i="7"/>
  <c r="K23" i="7"/>
  <c r="M23" i="7"/>
  <c r="O23" i="7" s="1"/>
  <c r="K18" i="7"/>
  <c r="K17" i="7"/>
  <c r="K15" i="7"/>
  <c r="K22" i="7"/>
  <c r="K16" i="7"/>
  <c r="N20" i="7"/>
  <c r="O20" i="7" s="1"/>
  <c r="N16" i="7"/>
  <c r="O16" i="7" s="1"/>
  <c r="N19" i="7"/>
  <c r="O19" i="7" s="1"/>
  <c r="N15" i="7"/>
  <c r="O15" i="7" s="1"/>
  <c r="O24" i="7"/>
  <c r="O27" i="7" s="1"/>
  <c r="K14" i="7"/>
  <c r="O30" i="7"/>
  <c r="O31" i="7"/>
  <c r="O32" i="7" s="1"/>
  <c r="N14" i="7"/>
  <c r="O14" i="7" s="1"/>
  <c r="O33" i="7" l="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<sst xmlns="http://schemas.openxmlformats.org/spreadsheetml/2006/main" count="116" uniqueCount="92">
  <si>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</si>
  <si>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</si>
  <si>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</si>
  <si>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</si>
  <si>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</si>
  <si>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</si>
  <si>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</si>
  <si>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</si>
  <si>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</si>
  <si>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</si>
  <si>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</si>
  <si>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</si>
  <si>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</si>
  <si>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</si>
  <si>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</si>
  <si>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</si>
  <si>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</si>
  <si>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</si>
  <si>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</si>
  <si>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</si>
  <si>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</si>
  <si>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</si>
  <si>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</si>
  <si>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</si>
  <si>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</si>
  <si>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</si>
  <si>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</si>
  <si>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</si>
  <si>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</si>
  <si>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</si>
  <si>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</si>
  <si>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</si>
  <si>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</si>
  <si>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</si>
  <si>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</si>
  <si>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</si>
  <si>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</si>
  <si>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</si>
  <si>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</si>
  <si>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</si>
  <si>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</si>
  <si>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</si>
  <si>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</si>
  <si>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</si>
  <si>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</si>
  <si>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</si>
  <si>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</si>
  <si>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</si>
  <si>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</si>
  <si>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</si>
  <si>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</si>
  <si>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</si>
  <si>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</si>
  <si>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</si>
  <si>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</si>
  <si>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</si>
  <si>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</si>
  <si>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</si>
  <si>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</si>
  <si>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</si>
  <si>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</si>
  <si>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</si>
  <si>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</si>
  <si>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</si>
  <si>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</si>
  <si>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</si>
  <si>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</si>
  <si>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</si>
  <si>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</si>
  <si>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</si>
  <si>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</si>
  <si>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</si>
  <si>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</si>
  <si>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</si>
  <si>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</si>
  <si>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</si>
  <si>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</si>
  <si>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</si>
  <si>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</si>
  <si>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</si>
  <si>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</si>
  <si>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Geomembrana para zona de compostaje (polietileno de alta
densidad)</t>
  </si>
  <si>
    <t>Red Tipo D (toma de muestras biologicas) lona impermeable,
red nailon mesh monofilamento PET 300 micras, mango en
aluminio, marco doble aptinio en aluminio y bolsa de transporte
con las siguientes dimensiones Longitud total 150 cm, Diametro:
30 cm, Base 30 cm</t>
  </si>
  <si>
    <t>Nevera moldeada en poliestireno expandible (icopor). Bordes
redondeados para mayor resistencia a la rotura. Nevera con
reata resistente para colgarla. Capacidad 20L</t>
  </si>
  <si>
    <t>Hisopo de plastico esteriles paquete por 500 unidades</t>
  </si>
  <si>
    <t>Red surber 150 micras ISO - GTC-25 y SM 10500B
Malla: entramado de mono-filamentos de
poliéster, con abertura de ojo de malla de 150 micras de
abertura.
Marco: conformado por dos marcos, cuadrados, plegadizos,
cada uno conformado por doble platina en aluminio de 1”X1/8”
incluye maleta de campo
Dimensiones: dos marcos cuadrados de 30 cm de lado y manga
cónica de 75 cm de profundidad, con tela sintética y bordes
reforzados en reata de dos pulgadas.</t>
  </si>
  <si>
    <t>BOTELLA VAN DORN 2.2 L .
ESPECIFICACIONES TÉCNICAS:
Material: Cuerpo cilíndrico (PVC blanco),
tapas (polietileno blanco) , mensajero (acero inoxidable) y línea
de arrastre (cordel nylon), plomada (acero inoxidable), sistema
de recuperación (manguera de látex y desagüe de teflón)
Dimensiones:
1. Cuerpo cilíndrico: Ø 11.5 cm
(1150 mm) x 33 cm (330 mm) 2. Tapas
(compuerta): Ø 11.5 cm (1150 mm
3. Línea de arrastre: 20 m (200 cm)
Capacidad: 2.2 L (2200 ml)</t>
  </si>
  <si>
    <t>RED FITOPLANCTON DE 23 MICRAS.
ESPECIFICACIONES TÉCNICAS:
Malla:
-Dimensiones: estructura cónica 30 cm de diámetro y 70 cm de
profundidad, bordes reforzados en reata de dos pulgadas.</t>
  </si>
  <si>
    <t>Red para zooplancton abertura de ojo de malla de 55/80/150
micras de abertura abertura de ojo de malla de 55/80/150 micras
de abertura. Malla: entramado de
mono-filamentos de poliéster, con abertura de ojo de malla de
55/80/150 micras de abertura.
Dimensiones: estructura cónica 30 cm de diámetro y 70 cm de
profundidad, con bordes reforzados en reata de dos pulgadas.
Marco: conformado por doble platina en aluminio
Sistema de arrastre y/o anclaje: tres bridas de guaya etálica
forrada en plástico transparente de 70 cm de longitud
Sistema de anclaje: un gancho para amarre en acero inoxidable.
Recipiente colector: botella de PVC de 250c.c , con dos (2)
ventanas laterales recubiertas con malla del mismo micraje de
la red; este recipiente se sujeta a la manga colectora mediante
una abrazadera metálica inoxidable.</t>
  </si>
  <si>
    <t>DISCO SECCHI BLANCO-NEGRO DE 20 CM
ESPECIFIFACIONES TÉCNICAS
Material:
Cilindro
(acrílico industrial 5 mm), línea de arrastre (cordel nylon) y peso
(plomo). Dimensiones :
Cilindro: Ø 20 cm (200 mm)
Línea de
arrastre: 20 m (200 cm)
USOS: Permite visualizar la claridad del agua, visibilidad
relativa o la profundidad de luz en el agua.</t>
  </si>
  <si>
    <t>Red tipo D
ESPECIFICACIONES TÉCNICAS:
Malla: entramado de mono-filamentos de poliéster, con abertura
de ojo de malla de 500 - 300- 150 micras de abertura.
Dimensiones: estructura semi-circular de 30 cm de diámetro y 30
cm de profundidad, con bordes reforzados en reata de dos
pulgadas.
Marco: conformado por doble platina en aluminio, con el
propósito de proteger la malla de desgastes al momento de
realizar los muestreos.
Mango: cilíndrico en aluminio, de 1.5 m de longitud.</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</si>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</sst>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tabSelected="1" view="pageBreakPreview"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61.5" customHeight="1" x14ac:dyDescent="0.25">
      <c r="A14" s="28">
        <v>1</v>
      </c>
      <c r="B14" s="30" t="s">
        <v>81</v>
      </c>
      <c r="C14" s="13"/>
      <c r="D14" s="10">
        <v>1</v>
      </c>
      <c r="E14" s="14" t="s">
        <v>91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4.25" customHeight="1" x14ac:dyDescent="0.25">
      <c r="A15" s="28">
        <v>2</v>
      </c>
      <c r="B15" s="30" t="s">
        <v>82</v>
      </c>
      <c r="C15" s="13"/>
      <c r="D15" s="10">
        <v>2</v>
      </c>
      <c r="E15" s="14" t="s">
        <v>91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51" customHeight="1" x14ac:dyDescent="0.25">
      <c r="A16" s="28">
        <v>3</v>
      </c>
      <c r="B16" s="30" t="s">
        <v>83</v>
      </c>
      <c r="C16" s="13"/>
      <c r="D16" s="10">
        <v>1</v>
      </c>
      <c r="E16" s="14" t="s">
        <v>91</v>
      </c>
      <c r="F16" s="15"/>
      <c r="G16" s="12"/>
      <c r="H16" s="1">
        <f t="shared" ref="H16:H23" si="13">+ROUND(F16*G16,0)</f>
        <v>0</v>
      </c>
      <c r="I16" s="12"/>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29">
        <f t="shared" ref="O16:O23" si="19">ROUND(L16+N16+M16,0)</f>
        <v>0</v>
      </c>
    </row>
    <row r="17" spans="1:15" s="9" customFormat="1" ht="51" customHeight="1" x14ac:dyDescent="0.25">
      <c r="A17" s="28">
        <v>4</v>
      </c>
      <c r="B17" s="30" t="s">
        <v>84</v>
      </c>
      <c r="C17" s="13"/>
      <c r="D17" s="10">
        <v>1</v>
      </c>
      <c r="E17" s="14" t="s">
        <v>91</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51" customHeight="1" x14ac:dyDescent="0.25">
      <c r="A18" s="28">
        <v>5</v>
      </c>
      <c r="B18" s="30" t="s">
        <v>85</v>
      </c>
      <c r="C18" s="13"/>
      <c r="D18" s="10">
        <v>1</v>
      </c>
      <c r="E18" s="14" t="s">
        <v>91</v>
      </c>
      <c r="F18" s="15"/>
      <c r="G18" s="12"/>
      <c r="H18" s="1">
        <f t="shared" si="13"/>
        <v>0</v>
      </c>
      <c r="I18" s="12"/>
      <c r="J18" s="1">
        <f t="shared" si="14"/>
        <v>0</v>
      </c>
      <c r="K18" s="1">
        <f t="shared" si="15"/>
        <v>0</v>
      </c>
      <c r="L18" s="1">
        <f t="shared" si="16"/>
        <v>0</v>
      </c>
      <c r="M18" s="1">
        <f t="shared" si="17"/>
        <v>0</v>
      </c>
      <c r="N18" s="1">
        <f t="shared" si="18"/>
        <v>0</v>
      </c>
      <c r="O18" s="29">
        <f t="shared" si="19"/>
        <v>0</v>
      </c>
    </row>
    <row r="19" spans="1:15" s="9" customFormat="1" ht="179.25" customHeight="1" x14ac:dyDescent="0.25">
      <c r="A19" s="28">
        <v>6</v>
      </c>
      <c r="B19" s="30" t="s">
        <v>86</v>
      </c>
      <c r="C19" s="13"/>
      <c r="D19" s="10">
        <v>1</v>
      </c>
      <c r="E19" s="14" t="s">
        <v>91</v>
      </c>
      <c r="F19" s="15"/>
      <c r="G19" s="12"/>
      <c r="H19" s="1">
        <f t="shared" si="13"/>
        <v>0</v>
      </c>
      <c r="I19" s="12"/>
      <c r="J19" s="1">
        <f t="shared" si="14"/>
        <v>0</v>
      </c>
      <c r="K19" s="1">
        <f t="shared" si="15"/>
        <v>0</v>
      </c>
      <c r="L19" s="1">
        <f t="shared" si="16"/>
        <v>0</v>
      </c>
      <c r="M19" s="1">
        <f t="shared" si="17"/>
        <v>0</v>
      </c>
      <c r="N19" s="1">
        <f t="shared" si="18"/>
        <v>0</v>
      </c>
      <c r="O19" s="29">
        <f t="shared" si="19"/>
        <v>0</v>
      </c>
    </row>
    <row r="20" spans="1:15" s="9" customFormat="1" ht="134.25" customHeight="1" x14ac:dyDescent="0.25">
      <c r="A20" s="28">
        <v>7</v>
      </c>
      <c r="B20" s="30" t="s">
        <v>87</v>
      </c>
      <c r="C20" s="13"/>
      <c r="D20" s="10">
        <v>1</v>
      </c>
      <c r="E20" s="14" t="s">
        <v>91</v>
      </c>
      <c r="F20" s="15"/>
      <c r="G20" s="12"/>
      <c r="H20" s="1">
        <f t="shared" si="13"/>
        <v>0</v>
      </c>
      <c r="I20" s="12"/>
      <c r="J20" s="1">
        <f t="shared" si="14"/>
        <v>0</v>
      </c>
      <c r="K20" s="1">
        <f t="shared" si="15"/>
        <v>0</v>
      </c>
      <c r="L20" s="1">
        <f t="shared" si="16"/>
        <v>0</v>
      </c>
      <c r="M20" s="1">
        <f t="shared" si="17"/>
        <v>0</v>
      </c>
      <c r="N20" s="1">
        <f t="shared" si="18"/>
        <v>0</v>
      </c>
      <c r="O20" s="29">
        <f t="shared" si="19"/>
        <v>0</v>
      </c>
    </row>
    <row r="21" spans="1:15" s="9" customFormat="1" ht="224.25" customHeight="1" x14ac:dyDescent="0.25">
      <c r="A21" s="28">
        <v>8</v>
      </c>
      <c r="B21" s="30" t="s">
        <v>88</v>
      </c>
      <c r="C21" s="13"/>
      <c r="D21" s="10">
        <v>1</v>
      </c>
      <c r="E21" s="14" t="s">
        <v>91</v>
      </c>
      <c r="F21" s="15"/>
      <c r="G21" s="12"/>
      <c r="H21" s="1">
        <f t="shared" si="13"/>
        <v>0</v>
      </c>
      <c r="I21" s="12"/>
      <c r="J21" s="1">
        <f t="shared" si="14"/>
        <v>0</v>
      </c>
      <c r="K21" s="1">
        <f t="shared" si="15"/>
        <v>0</v>
      </c>
      <c r="L21" s="1">
        <f t="shared" si="16"/>
        <v>0</v>
      </c>
      <c r="M21" s="1">
        <f t="shared" si="17"/>
        <v>0</v>
      </c>
      <c r="N21" s="1">
        <f t="shared" si="18"/>
        <v>0</v>
      </c>
      <c r="O21" s="29">
        <f t="shared" si="19"/>
        <v>0</v>
      </c>
    </row>
    <row r="22" spans="1:15" s="9" customFormat="1" ht="183.75" customHeight="1" x14ac:dyDescent="0.25">
      <c r="A22" s="28">
        <v>9</v>
      </c>
      <c r="B22" s="30" t="s">
        <v>89</v>
      </c>
      <c r="C22" s="13"/>
      <c r="D22" s="10">
        <v>1</v>
      </c>
      <c r="E22" s="14" t="s">
        <v>91</v>
      </c>
      <c r="F22" s="15"/>
      <c r="G22" s="12"/>
      <c r="H22" s="1">
        <f t="shared" si="13"/>
        <v>0</v>
      </c>
      <c r="I22" s="12"/>
      <c r="J22" s="1">
        <f t="shared" si="14"/>
        <v>0</v>
      </c>
      <c r="K22" s="1">
        <f t="shared" si="15"/>
        <v>0</v>
      </c>
      <c r="L22" s="1">
        <f t="shared" si="16"/>
        <v>0</v>
      </c>
      <c r="M22" s="1">
        <f t="shared" si="17"/>
        <v>0</v>
      </c>
      <c r="N22" s="1">
        <f t="shared" si="18"/>
        <v>0</v>
      </c>
      <c r="O22" s="29">
        <f t="shared" si="19"/>
        <v>0</v>
      </c>
    </row>
    <row r="23" spans="1:15" s="9" customFormat="1" ht="179.25" customHeight="1" thickBot="1" x14ac:dyDescent="0.3">
      <c r="A23" s="28">
        <v>10</v>
      </c>
      <c r="B23" s="30" t="s">
        <v>90</v>
      </c>
      <c r="C23" s="13"/>
      <c r="D23" s="10">
        <v>1</v>
      </c>
      <c r="E23" s="14" t="s">
        <v>91</v>
      </c>
      <c r="F23" s="15"/>
      <c r="G23" s="12"/>
      <c r="H23" s="1">
        <f t="shared" si="13"/>
        <v>0</v>
      </c>
      <c r="I23" s="12"/>
      <c r="J23" s="1">
        <f t="shared" si="14"/>
        <v>0</v>
      </c>
      <c r="K23" s="1">
        <f t="shared" si="15"/>
        <v>0</v>
      </c>
      <c r="L23" s="1">
        <f t="shared" si="16"/>
        <v>0</v>
      </c>
      <c r="M23" s="1">
        <f t="shared" si="17"/>
        <v>0</v>
      </c>
      <c r="N23" s="1">
        <f t="shared" si="18"/>
        <v>0</v>
      </c>
      <c r="O23" s="29">
        <f t="shared" si="19"/>
        <v>0</v>
      </c>
    </row>
    <row r="24" spans="1:15" s="9" customFormat="1" ht="42" customHeight="1" thickBot="1" x14ac:dyDescent="0.3">
      <c r="A24" s="93" t="s">
        <v>26</v>
      </c>
      <c r="B24" s="94"/>
      <c r="C24" s="94"/>
      <c r="D24" s="94"/>
      <c r="E24" s="94"/>
      <c r="F24" s="94"/>
      <c r="G24" s="94"/>
      <c r="H24" s="94"/>
      <c r="I24" s="94"/>
      <c r="J24" s="94"/>
      <c r="K24" s="94"/>
      <c r="L24" s="66" t="s">
        <v>27</v>
      </c>
      <c r="M24" s="67"/>
      <c r="N24" s="67"/>
      <c r="O24" s="38">
        <f>SUMIF(G:G,0%,L:L)+SUMIF(G:G,"",L:L)</f>
        <v>0</v>
      </c>
    </row>
    <row r="25" spans="1:15" s="9" customFormat="1" ht="39" customHeight="1" x14ac:dyDescent="0.25">
      <c r="A25" s="72" t="s">
        <v>78</v>
      </c>
      <c r="B25" s="73"/>
      <c r="C25" s="73"/>
      <c r="D25" s="73"/>
      <c r="E25" s="73"/>
      <c r="F25" s="73"/>
      <c r="G25" s="73"/>
      <c r="H25" s="73"/>
      <c r="I25" s="73"/>
      <c r="J25" s="73"/>
      <c r="K25" s="74"/>
      <c r="L25" s="64" t="s">
        <v>28</v>
      </c>
      <c r="M25" s="65"/>
      <c r="N25" s="65"/>
      <c r="O25" s="39">
        <f>SUMIF(G:G,5%,L:L)</f>
        <v>0</v>
      </c>
    </row>
    <row r="26" spans="1:15" s="9" customFormat="1" ht="30" customHeight="1" x14ac:dyDescent="0.25">
      <c r="A26" s="75"/>
      <c r="B26" s="76"/>
      <c r="C26" s="76"/>
      <c r="D26" s="76"/>
      <c r="E26" s="76"/>
      <c r="F26" s="76"/>
      <c r="G26" s="76"/>
      <c r="H26" s="76"/>
      <c r="I26" s="76"/>
      <c r="J26" s="76"/>
      <c r="K26" s="77"/>
      <c r="L26" s="64" t="s">
        <v>29</v>
      </c>
      <c r="M26" s="65"/>
      <c r="N26" s="65"/>
      <c r="O26" s="39">
        <f>SUMIF(G:G,19%,L:L)</f>
        <v>0</v>
      </c>
    </row>
    <row r="27" spans="1:15" s="9" customFormat="1" ht="30" customHeight="1" x14ac:dyDescent="0.25">
      <c r="A27" s="75"/>
      <c r="B27" s="76"/>
      <c r="C27" s="76"/>
      <c r="D27" s="76"/>
      <c r="E27" s="76"/>
      <c r="F27" s="76"/>
      <c r="G27" s="76"/>
      <c r="H27" s="76"/>
      <c r="I27" s="76"/>
      <c r="J27" s="76"/>
      <c r="K27" s="77"/>
      <c r="L27" s="62" t="s">
        <v>22</v>
      </c>
      <c r="M27" s="63"/>
      <c r="N27" s="63"/>
      <c r="O27" s="40">
        <f>SUM(O24:O26)</f>
        <v>0</v>
      </c>
    </row>
    <row r="28" spans="1:15" s="9" customFormat="1" ht="30" customHeight="1" x14ac:dyDescent="0.25">
      <c r="A28" s="75"/>
      <c r="B28" s="76"/>
      <c r="C28" s="76"/>
      <c r="D28" s="76"/>
      <c r="E28" s="76"/>
      <c r="F28" s="76"/>
      <c r="G28" s="76"/>
      <c r="H28" s="76"/>
      <c r="I28" s="76"/>
      <c r="J28" s="76"/>
      <c r="K28" s="77"/>
      <c r="L28" s="60" t="s">
        <v>30</v>
      </c>
      <c r="M28" s="61"/>
      <c r="N28" s="61"/>
      <c r="O28" s="41">
        <f>SUMIF(G:G,5%,M:M)</f>
        <v>0</v>
      </c>
    </row>
    <row r="29" spans="1:15" s="9" customFormat="1" ht="30" customHeight="1" x14ac:dyDescent="0.25">
      <c r="A29" s="75"/>
      <c r="B29" s="76"/>
      <c r="C29" s="76"/>
      <c r="D29" s="76"/>
      <c r="E29" s="76"/>
      <c r="F29" s="76"/>
      <c r="G29" s="76"/>
      <c r="H29" s="76"/>
      <c r="I29" s="76"/>
      <c r="J29" s="76"/>
      <c r="K29" s="77"/>
      <c r="L29" s="60" t="s">
        <v>31</v>
      </c>
      <c r="M29" s="61"/>
      <c r="N29" s="61"/>
      <c r="O29" s="41">
        <f>SUMIF(G:G,19%,M:M)</f>
        <v>0</v>
      </c>
    </row>
    <row r="30" spans="1:15" s="9" customFormat="1" ht="30" customHeight="1" x14ac:dyDescent="0.25">
      <c r="A30" s="75"/>
      <c r="B30" s="76"/>
      <c r="C30" s="76"/>
      <c r="D30" s="76"/>
      <c r="E30" s="76"/>
      <c r="F30" s="76"/>
      <c r="G30" s="76"/>
      <c r="H30" s="76"/>
      <c r="I30" s="76"/>
      <c r="J30" s="76"/>
      <c r="K30" s="77"/>
      <c r="L30" s="62" t="s">
        <v>32</v>
      </c>
      <c r="M30" s="63"/>
      <c r="N30" s="63"/>
      <c r="O30" s="40">
        <f>SUM(O28:O29)</f>
        <v>0</v>
      </c>
    </row>
    <row r="31" spans="1:15" s="9" customFormat="1" ht="30" customHeight="1" x14ac:dyDescent="0.25">
      <c r="A31" s="75"/>
      <c r="B31" s="76"/>
      <c r="C31" s="76"/>
      <c r="D31" s="76"/>
      <c r="E31" s="76"/>
      <c r="F31" s="76"/>
      <c r="G31" s="76"/>
      <c r="H31" s="76"/>
      <c r="I31" s="76"/>
      <c r="J31" s="76"/>
      <c r="K31" s="77"/>
      <c r="L31" s="64" t="s">
        <v>33</v>
      </c>
      <c r="M31" s="65"/>
      <c r="N31" s="65"/>
      <c r="O31" s="39">
        <f>SUMIF(I:I,8%,N:N)</f>
        <v>0</v>
      </c>
    </row>
    <row r="32" spans="1:15" s="9" customFormat="1" ht="37.5" customHeight="1" x14ac:dyDescent="0.25">
      <c r="A32" s="75"/>
      <c r="B32" s="76"/>
      <c r="C32" s="76"/>
      <c r="D32" s="76"/>
      <c r="E32" s="76"/>
      <c r="F32" s="76"/>
      <c r="G32" s="76"/>
      <c r="H32" s="76"/>
      <c r="I32" s="76"/>
      <c r="J32" s="76"/>
      <c r="K32" s="77"/>
      <c r="L32" s="70" t="s">
        <v>34</v>
      </c>
      <c r="M32" s="71"/>
      <c r="N32" s="71"/>
      <c r="O32" s="40">
        <f>SUM(O31)</f>
        <v>0</v>
      </c>
    </row>
    <row r="33" spans="1:17" s="9" customFormat="1" ht="32.25" customHeight="1" thickBot="1" x14ac:dyDescent="0.3">
      <c r="A33" s="78"/>
      <c r="B33" s="79"/>
      <c r="C33" s="79"/>
      <c r="D33" s="79"/>
      <c r="E33" s="79"/>
      <c r="F33" s="79"/>
      <c r="G33" s="79"/>
      <c r="H33" s="79"/>
      <c r="I33" s="79"/>
      <c r="J33" s="79"/>
      <c r="K33" s="80"/>
      <c r="L33" s="68" t="s">
        <v>35</v>
      </c>
      <c r="M33" s="69"/>
      <c r="N33" s="69"/>
      <c r="O33" s="42">
        <f>+O27+O30+O32</f>
        <v>0</v>
      </c>
    </row>
    <row r="35" spans="1:17" ht="50.1" customHeight="1" thickBot="1" x14ac:dyDescent="0.3">
      <c r="B35" s="84"/>
      <c r="C35" s="84"/>
    </row>
    <row r="36" spans="1:17" x14ac:dyDescent="0.25">
      <c r="B36" s="105" t="s">
        <v>36</v>
      </c>
      <c r="C36" s="105"/>
    </row>
    <row r="37" spans="1:17" ht="15" customHeight="1" x14ac:dyDescent="0.25">
      <c r="M37" s="44"/>
      <c r="N37" s="45"/>
      <c r="O37" s="46"/>
    </row>
    <row r="38" spans="1:17" ht="15.75" customHeight="1" x14ac:dyDescent="0.25">
      <c r="M38" s="44"/>
      <c r="N38" s="45"/>
      <c r="O38" s="46"/>
    </row>
    <row r="39" spans="1:17" ht="15" customHeight="1" x14ac:dyDescent="0.25">
      <c r="A39" s="11" t="s">
        <v>37</v>
      </c>
      <c r="M39" s="44"/>
      <c r="N39" s="45"/>
      <c r="O39" s="46"/>
    </row>
    <row r="40" spans="1:17" x14ac:dyDescent="0.25">
      <c r="A40" s="104" t="s">
        <v>38</v>
      </c>
      <c r="B40" s="104"/>
      <c r="C40" s="104"/>
      <c r="D40" s="104"/>
      <c r="E40" s="104"/>
      <c r="F40" s="104"/>
      <c r="G40" s="104"/>
      <c r="H40" s="104"/>
      <c r="I40" s="104"/>
      <c r="J40" s="104"/>
      <c r="K40" s="104"/>
      <c r="L40" s="104"/>
      <c r="M40" s="104"/>
      <c r="N40" s="104"/>
      <c r="O40" s="104"/>
      <c r="P40" s="2"/>
      <c r="Q40" s="2"/>
    </row>
    <row r="41" spans="1:17" ht="15" customHeight="1" x14ac:dyDescent="0.25">
      <c r="A41" s="103" t="s">
        <v>39</v>
      </c>
      <c r="B41" s="103"/>
      <c r="C41" s="103"/>
      <c r="D41" s="103"/>
      <c r="E41" s="103"/>
      <c r="F41" s="103"/>
      <c r="G41" s="103"/>
      <c r="H41" s="103"/>
      <c r="I41" s="103"/>
      <c r="J41" s="103"/>
      <c r="K41" s="103"/>
      <c r="L41" s="103"/>
      <c r="M41" s="103"/>
      <c r="N41" s="103"/>
      <c r="O41" s="103"/>
      <c r="P41" s="43"/>
      <c r="Q41" s="43"/>
    </row>
    <row r="42" spans="1:17" x14ac:dyDescent="0.25">
      <c r="A42" s="102" t="s">
        <v>40</v>
      </c>
      <c r="B42" s="102"/>
      <c r="C42" s="102"/>
      <c r="D42" s="102"/>
      <c r="E42" s="102"/>
      <c r="F42" s="102"/>
      <c r="G42" s="102"/>
      <c r="H42" s="102"/>
      <c r="I42" s="102"/>
      <c r="J42" s="102"/>
      <c r="K42" s="102"/>
      <c r="L42" s="102"/>
      <c r="M42" s="102"/>
      <c r="N42" s="102"/>
      <c r="O42" s="102"/>
      <c r="P42" s="5"/>
      <c r="Q42" s="5"/>
    </row>
    <row r="43" spans="1:17" x14ac:dyDescent="0.25">
      <c r="A43" s="102" t="s">
        <v>41</v>
      </c>
      <c r="B43" s="102"/>
      <c r="C43" s="102"/>
      <c r="D43" s="102"/>
      <c r="E43" s="102"/>
      <c r="F43" s="102"/>
      <c r="G43" s="102"/>
      <c r="H43" s="102"/>
      <c r="I43" s="102"/>
      <c r="J43" s="102"/>
      <c r="K43" s="102"/>
      <c r="L43" s="102"/>
      <c r="M43" s="102"/>
      <c r="N43" s="102"/>
      <c r="O43" s="102"/>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dlU6K5SYKvL/3iBpWj9fXbBEJ8tHvFSNZIDiHOJYqZVPfYDCPm4LLiH8TktaJ32Ba7QTCT3AoZq5BuYpH/RC+g==" saltValue="DXUFLZN0bBL/RJsR4Q+Ypw==" spinCount="100000" sheet="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G14:G23</xm:sqref>
        </x14:dataValidation>
        <x14:dataValidation type="list" allowBlank="1" showInputMessage="1" showErrorMessage="1">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5"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2024-10-10T19:27:25Z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