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salfonso\OneDrive - UNIVERSIDAD DE CUNDINAMARCA\Escritorio\TRANSPORTE II PA\Publicacion\"/>
    </mc:Choice>
  </mc:AlternateContent>
  <bookViews>
    <workbookView xWindow="0" yWindow="0" windowWidth="28800" windowHeight="11955"/>
  </bookViews>
  <sheets>
    <sheet name="PRECIOS BAJOS TRACTO SUCESIVO" sheetId="1" r:id="rId1"/>
    <sheet name="Control de Cambios" sheetId="3" state="hidden" r:id="rId2"/>
    <sheet name="Hoja1" sheetId="2" state="hidden" r:id="rId3"/>
  </sheets>
  <definedNames>
    <definedName name="_xlnm.Print_Area" localSheetId="0">'PRECIOS BAJOS TRACTO SUCESIVO'!$A$1:$T$268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4" i="1" l="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L24" i="1"/>
  <c r="S24" i="1" s="1"/>
  <c r="L25" i="1"/>
  <c r="S25" i="1" s="1"/>
  <c r="L26" i="1"/>
  <c r="S26" i="1" s="1"/>
  <c r="L27" i="1"/>
  <c r="S27" i="1" s="1"/>
  <c r="L28" i="1"/>
  <c r="S28" i="1" s="1"/>
  <c r="L29" i="1"/>
  <c r="S29" i="1" s="1"/>
  <c r="L30" i="1"/>
  <c r="S30" i="1" s="1"/>
  <c r="L31" i="1"/>
  <c r="S31" i="1" s="1"/>
  <c r="L32" i="1"/>
  <c r="S32" i="1" s="1"/>
  <c r="L33" i="1"/>
  <c r="S33" i="1" s="1"/>
  <c r="L34" i="1"/>
  <c r="S34" i="1" s="1"/>
  <c r="L35" i="1"/>
  <c r="S35" i="1" s="1"/>
  <c r="L36" i="1"/>
  <c r="S36" i="1" s="1"/>
  <c r="L37" i="1"/>
  <c r="S37" i="1" s="1"/>
  <c r="L38" i="1"/>
  <c r="S38" i="1" s="1"/>
  <c r="L39" i="1"/>
  <c r="S39" i="1" s="1"/>
  <c r="L40" i="1"/>
  <c r="S40" i="1" s="1"/>
  <c r="L41" i="1"/>
  <c r="S41" i="1" s="1"/>
  <c r="L42" i="1"/>
  <c r="S42" i="1" s="1"/>
  <c r="L43" i="1"/>
  <c r="S43" i="1" s="1"/>
  <c r="L44" i="1"/>
  <c r="S44" i="1" s="1"/>
  <c r="L45" i="1"/>
  <c r="S45" i="1" s="1"/>
  <c r="L46" i="1"/>
  <c r="S46" i="1" s="1"/>
  <c r="L47" i="1"/>
  <c r="S47" i="1" s="1"/>
  <c r="L48" i="1"/>
  <c r="S48" i="1" s="1"/>
  <c r="L49" i="1"/>
  <c r="S49" i="1" s="1"/>
  <c r="L50" i="1"/>
  <c r="S50" i="1" s="1"/>
  <c r="L51" i="1"/>
  <c r="S51" i="1" s="1"/>
  <c r="L52" i="1"/>
  <c r="S52" i="1" s="1"/>
  <c r="L53" i="1"/>
  <c r="S53" i="1" s="1"/>
  <c r="L54" i="1"/>
  <c r="S54" i="1" s="1"/>
  <c r="L55" i="1"/>
  <c r="S55" i="1" s="1"/>
  <c r="L56" i="1"/>
  <c r="S56" i="1" s="1"/>
  <c r="L57" i="1"/>
  <c r="S57" i="1" s="1"/>
  <c r="L58" i="1"/>
  <c r="S58" i="1" s="1"/>
  <c r="L59" i="1"/>
  <c r="S59" i="1" s="1"/>
  <c r="L60" i="1"/>
  <c r="S60" i="1" s="1"/>
  <c r="L61" i="1"/>
  <c r="S61" i="1" s="1"/>
  <c r="L62" i="1"/>
  <c r="S62" i="1" s="1"/>
  <c r="L63" i="1"/>
  <c r="S63" i="1" s="1"/>
  <c r="L64" i="1"/>
  <c r="S64" i="1" s="1"/>
  <c r="L65" i="1"/>
  <c r="S65" i="1" s="1"/>
  <c r="L66" i="1"/>
  <c r="S66" i="1" s="1"/>
  <c r="L67" i="1"/>
  <c r="S67" i="1" s="1"/>
  <c r="L68" i="1"/>
  <c r="S68" i="1" s="1"/>
  <c r="L69" i="1"/>
  <c r="S69" i="1" s="1"/>
  <c r="L70" i="1"/>
  <c r="S70" i="1" s="1"/>
  <c r="L71" i="1"/>
  <c r="S71" i="1" s="1"/>
  <c r="L72" i="1"/>
  <c r="S72" i="1" s="1"/>
  <c r="L73" i="1"/>
  <c r="S73" i="1" s="1"/>
  <c r="L74" i="1"/>
  <c r="S74" i="1" s="1"/>
  <c r="L75" i="1"/>
  <c r="S75" i="1" s="1"/>
  <c r="L76" i="1"/>
  <c r="S76" i="1" s="1"/>
  <c r="L77" i="1"/>
  <c r="S77" i="1" s="1"/>
  <c r="L78" i="1"/>
  <c r="S78" i="1" s="1"/>
  <c r="L79" i="1"/>
  <c r="S79" i="1" s="1"/>
  <c r="L80" i="1"/>
  <c r="S80" i="1" s="1"/>
  <c r="L81" i="1"/>
  <c r="S81" i="1" s="1"/>
  <c r="L82" i="1"/>
  <c r="S82" i="1" s="1"/>
  <c r="L83" i="1"/>
  <c r="S83" i="1" s="1"/>
  <c r="L84" i="1"/>
  <c r="S84" i="1" s="1"/>
  <c r="L85" i="1"/>
  <c r="S85" i="1" s="1"/>
  <c r="L86" i="1"/>
  <c r="S86" i="1" s="1"/>
  <c r="L87" i="1"/>
  <c r="S87" i="1" s="1"/>
  <c r="L88" i="1"/>
  <c r="S88" i="1" s="1"/>
  <c r="L89" i="1"/>
  <c r="S89" i="1" s="1"/>
  <c r="L90" i="1"/>
  <c r="S90" i="1" s="1"/>
  <c r="L91" i="1"/>
  <c r="S91" i="1" s="1"/>
  <c r="L92" i="1"/>
  <c r="S92" i="1" s="1"/>
  <c r="L93" i="1"/>
  <c r="S93" i="1" s="1"/>
  <c r="L94" i="1"/>
  <c r="S94" i="1" s="1"/>
  <c r="L95" i="1"/>
  <c r="S95" i="1" s="1"/>
  <c r="L96" i="1"/>
  <c r="S96" i="1" s="1"/>
  <c r="L97" i="1"/>
  <c r="S97" i="1" s="1"/>
  <c r="L98" i="1"/>
  <c r="S98" i="1" s="1"/>
  <c r="L99" i="1"/>
  <c r="S99" i="1" s="1"/>
  <c r="L100" i="1"/>
  <c r="S100" i="1" s="1"/>
  <c r="L101" i="1"/>
  <c r="S101" i="1" s="1"/>
  <c r="L102" i="1"/>
  <c r="S102" i="1" s="1"/>
  <c r="L103" i="1"/>
  <c r="S103" i="1" s="1"/>
  <c r="L104" i="1"/>
  <c r="S104" i="1" s="1"/>
  <c r="L105" i="1"/>
  <c r="S105" i="1" s="1"/>
  <c r="L106" i="1"/>
  <c r="S106" i="1" s="1"/>
  <c r="L107" i="1"/>
  <c r="S107" i="1" s="1"/>
  <c r="L108" i="1"/>
  <c r="S108" i="1" s="1"/>
  <c r="L109" i="1"/>
  <c r="S109" i="1" s="1"/>
  <c r="L110" i="1"/>
  <c r="S110" i="1" s="1"/>
  <c r="L111" i="1"/>
  <c r="S111" i="1" s="1"/>
  <c r="L112" i="1"/>
  <c r="S112" i="1" s="1"/>
  <c r="L113" i="1"/>
  <c r="S113" i="1" s="1"/>
  <c r="L114" i="1"/>
  <c r="S114" i="1" s="1"/>
  <c r="L115" i="1"/>
  <c r="S115" i="1" s="1"/>
  <c r="L116" i="1"/>
  <c r="S116" i="1" s="1"/>
  <c r="L117" i="1"/>
  <c r="S117" i="1" s="1"/>
  <c r="L118" i="1"/>
  <c r="S118" i="1" s="1"/>
  <c r="L119" i="1"/>
  <c r="S119" i="1" s="1"/>
  <c r="L120" i="1"/>
  <c r="S120" i="1" s="1"/>
  <c r="L121" i="1"/>
  <c r="S121" i="1" s="1"/>
  <c r="L122" i="1"/>
  <c r="S122" i="1" s="1"/>
  <c r="L123" i="1"/>
  <c r="S123" i="1" s="1"/>
  <c r="L124" i="1"/>
  <c r="S124" i="1" s="1"/>
  <c r="L125" i="1"/>
  <c r="S125" i="1" s="1"/>
  <c r="L126" i="1"/>
  <c r="S126" i="1" s="1"/>
  <c r="L127" i="1"/>
  <c r="S127" i="1" s="1"/>
  <c r="L128" i="1"/>
  <c r="S128" i="1" s="1"/>
  <c r="L129" i="1"/>
  <c r="S129" i="1" s="1"/>
  <c r="L130" i="1"/>
  <c r="S130" i="1" s="1"/>
  <c r="L131" i="1"/>
  <c r="S131" i="1" s="1"/>
  <c r="L132" i="1"/>
  <c r="S132" i="1" s="1"/>
  <c r="L133" i="1"/>
  <c r="S133" i="1" s="1"/>
  <c r="L134" i="1"/>
  <c r="S134" i="1" s="1"/>
  <c r="L135" i="1"/>
  <c r="S135" i="1" s="1"/>
  <c r="L136" i="1"/>
  <c r="S136" i="1" s="1"/>
  <c r="L137" i="1"/>
  <c r="S137" i="1" s="1"/>
  <c r="L138" i="1"/>
  <c r="S138" i="1" s="1"/>
  <c r="L139" i="1"/>
  <c r="S139" i="1" s="1"/>
  <c r="L140" i="1"/>
  <c r="S140" i="1" s="1"/>
  <c r="L141" i="1"/>
  <c r="S141" i="1" s="1"/>
  <c r="L142" i="1"/>
  <c r="S142" i="1" s="1"/>
  <c r="L143" i="1"/>
  <c r="S143" i="1" s="1"/>
  <c r="L144" i="1"/>
  <c r="S144" i="1" s="1"/>
  <c r="L145" i="1"/>
  <c r="S145" i="1" s="1"/>
  <c r="L146" i="1"/>
  <c r="S146" i="1" s="1"/>
  <c r="L147" i="1"/>
  <c r="S147" i="1" s="1"/>
  <c r="L148" i="1"/>
  <c r="S148" i="1" s="1"/>
  <c r="L149" i="1"/>
  <c r="S149" i="1" s="1"/>
  <c r="L150" i="1"/>
  <c r="S150" i="1" s="1"/>
  <c r="L151" i="1"/>
  <c r="S151" i="1" s="1"/>
  <c r="L152" i="1"/>
  <c r="S152" i="1" s="1"/>
  <c r="L153" i="1"/>
  <c r="S153" i="1" s="1"/>
  <c r="L154" i="1"/>
  <c r="S154" i="1" s="1"/>
  <c r="L155" i="1"/>
  <c r="S155" i="1" s="1"/>
  <c r="L156" i="1"/>
  <c r="S156" i="1" s="1"/>
  <c r="L157" i="1"/>
  <c r="S157" i="1" s="1"/>
  <c r="L158" i="1"/>
  <c r="S158" i="1" s="1"/>
  <c r="L159" i="1"/>
  <c r="S159" i="1" s="1"/>
  <c r="L160" i="1"/>
  <c r="S160" i="1" s="1"/>
  <c r="L161" i="1"/>
  <c r="S161" i="1" s="1"/>
  <c r="L162" i="1"/>
  <c r="S162" i="1" s="1"/>
  <c r="L163" i="1"/>
  <c r="S163" i="1" s="1"/>
  <c r="L164" i="1"/>
  <c r="S164" i="1" s="1"/>
  <c r="L165" i="1"/>
  <c r="S165" i="1" s="1"/>
  <c r="L166" i="1"/>
  <c r="S166" i="1" s="1"/>
  <c r="L167" i="1"/>
  <c r="S167" i="1" s="1"/>
  <c r="L168" i="1"/>
  <c r="S168" i="1" s="1"/>
  <c r="L169" i="1"/>
  <c r="S169" i="1" s="1"/>
  <c r="L170" i="1"/>
  <c r="S170" i="1" s="1"/>
  <c r="L171" i="1"/>
  <c r="S171" i="1" s="1"/>
  <c r="L172" i="1"/>
  <c r="S172" i="1" s="1"/>
  <c r="L173" i="1"/>
  <c r="S173" i="1" s="1"/>
  <c r="L174" i="1"/>
  <c r="S174" i="1" s="1"/>
  <c r="L175" i="1"/>
  <c r="S175" i="1" s="1"/>
  <c r="L176" i="1"/>
  <c r="S176" i="1" s="1"/>
  <c r="L177" i="1"/>
  <c r="S177" i="1" s="1"/>
  <c r="L178" i="1"/>
  <c r="S178" i="1" s="1"/>
  <c r="L179" i="1"/>
  <c r="S179" i="1" s="1"/>
  <c r="L180" i="1"/>
  <c r="S180" i="1" s="1"/>
  <c r="L181" i="1"/>
  <c r="S181" i="1" s="1"/>
  <c r="L182" i="1"/>
  <c r="S182" i="1" s="1"/>
  <c r="L183" i="1"/>
  <c r="S183" i="1" s="1"/>
  <c r="L184" i="1"/>
  <c r="S184" i="1" s="1"/>
  <c r="L185" i="1"/>
  <c r="S185" i="1" s="1"/>
  <c r="L186" i="1"/>
  <c r="S186" i="1" s="1"/>
  <c r="L187" i="1"/>
  <c r="S187" i="1" s="1"/>
  <c r="L188" i="1"/>
  <c r="S188" i="1" s="1"/>
  <c r="L189" i="1"/>
  <c r="S189" i="1" s="1"/>
  <c r="L190" i="1"/>
  <c r="S190" i="1" s="1"/>
  <c r="L191" i="1"/>
  <c r="S191" i="1" s="1"/>
  <c r="L192" i="1"/>
  <c r="S192" i="1" s="1"/>
  <c r="L193" i="1"/>
  <c r="S193" i="1" s="1"/>
  <c r="L194" i="1"/>
  <c r="S194" i="1" s="1"/>
  <c r="L195" i="1"/>
  <c r="S195" i="1" s="1"/>
  <c r="L196" i="1"/>
  <c r="S196" i="1" s="1"/>
  <c r="L197" i="1"/>
  <c r="S197" i="1" s="1"/>
  <c r="L198" i="1"/>
  <c r="S198" i="1" s="1"/>
  <c r="L199" i="1"/>
  <c r="S199" i="1" s="1"/>
  <c r="L200" i="1"/>
  <c r="S200" i="1" s="1"/>
  <c r="L201" i="1"/>
  <c r="S201" i="1" s="1"/>
  <c r="L202" i="1"/>
  <c r="S202" i="1" s="1"/>
  <c r="L203" i="1"/>
  <c r="S203" i="1" s="1"/>
  <c r="L204" i="1"/>
  <c r="S204" i="1" s="1"/>
  <c r="L205" i="1"/>
  <c r="S205" i="1" s="1"/>
  <c r="L206" i="1"/>
  <c r="S206" i="1" s="1"/>
  <c r="L207" i="1"/>
  <c r="S207" i="1" s="1"/>
  <c r="L208" i="1"/>
  <c r="S208" i="1" s="1"/>
  <c r="L209" i="1"/>
  <c r="S209" i="1" s="1"/>
  <c r="L210" i="1"/>
  <c r="S210" i="1" s="1"/>
  <c r="L211" i="1"/>
  <c r="S211" i="1" s="1"/>
  <c r="L212" i="1"/>
  <c r="S212" i="1" s="1"/>
  <c r="L213" i="1"/>
  <c r="S213" i="1" s="1"/>
  <c r="L214" i="1"/>
  <c r="S214" i="1" s="1"/>
  <c r="L215" i="1"/>
  <c r="S215" i="1" s="1"/>
  <c r="L216" i="1"/>
  <c r="S216" i="1" s="1"/>
  <c r="L217" i="1"/>
  <c r="S217" i="1" s="1"/>
  <c r="L218" i="1"/>
  <c r="S218" i="1" s="1"/>
  <c r="L219" i="1"/>
  <c r="S219" i="1" s="1"/>
  <c r="L220" i="1"/>
  <c r="S220" i="1" s="1"/>
  <c r="L221" i="1"/>
  <c r="S221" i="1" s="1"/>
  <c r="L222" i="1"/>
  <c r="S222" i="1" s="1"/>
  <c r="L223" i="1"/>
  <c r="S223" i="1" s="1"/>
  <c r="L224" i="1"/>
  <c r="S224" i="1" s="1"/>
  <c r="L225" i="1"/>
  <c r="S225" i="1" s="1"/>
  <c r="L226" i="1"/>
  <c r="S226" i="1" s="1"/>
  <c r="L227" i="1"/>
  <c r="S227" i="1" s="1"/>
  <c r="L228" i="1"/>
  <c r="S228" i="1" s="1"/>
  <c r="L229" i="1"/>
  <c r="S229" i="1" s="1"/>
  <c r="L230" i="1"/>
  <c r="S230" i="1" s="1"/>
  <c r="L231" i="1"/>
  <c r="S231" i="1" s="1"/>
  <c r="L232" i="1"/>
  <c r="S232" i="1" s="1"/>
  <c r="L233" i="1"/>
  <c r="S233" i="1" s="1"/>
  <c r="L234" i="1"/>
  <c r="S234" i="1" s="1"/>
  <c r="L235" i="1"/>
  <c r="S235" i="1" s="1"/>
  <c r="L236" i="1"/>
  <c r="S236" i="1" s="1"/>
  <c r="L237" i="1"/>
  <c r="S237" i="1" s="1"/>
  <c r="L238" i="1"/>
  <c r="S238" i="1" s="1"/>
  <c r="L239" i="1"/>
  <c r="S239" i="1" s="1"/>
  <c r="L240" i="1"/>
  <c r="S240" i="1" s="1"/>
  <c r="L241" i="1"/>
  <c r="S241" i="1" s="1"/>
  <c r="L242" i="1"/>
  <c r="S242" i="1" s="1"/>
  <c r="L243" i="1"/>
  <c r="S243" i="1" s="1"/>
  <c r="L244" i="1"/>
  <c r="S244" i="1" s="1"/>
  <c r="L245" i="1"/>
  <c r="S245" i="1" s="1"/>
  <c r="L246" i="1"/>
  <c r="S246" i="1" s="1"/>
  <c r="L247" i="1"/>
  <c r="S247" i="1" s="1"/>
  <c r="J202" i="1"/>
  <c r="H24" i="1"/>
  <c r="J24" i="1" s="1"/>
  <c r="H25" i="1"/>
  <c r="J25" i="1" s="1"/>
  <c r="H26" i="1"/>
  <c r="J26" i="1" s="1"/>
  <c r="H27" i="1"/>
  <c r="J27" i="1" s="1"/>
  <c r="H28" i="1"/>
  <c r="J28" i="1" s="1"/>
  <c r="H29" i="1"/>
  <c r="J29" i="1" s="1"/>
  <c r="H30" i="1"/>
  <c r="J30" i="1" s="1"/>
  <c r="H31" i="1"/>
  <c r="J31" i="1" s="1"/>
  <c r="H32" i="1"/>
  <c r="J32" i="1" s="1"/>
  <c r="H33" i="1"/>
  <c r="J33" i="1" s="1"/>
  <c r="H34" i="1"/>
  <c r="J34" i="1" s="1"/>
  <c r="H35" i="1"/>
  <c r="J35" i="1" s="1"/>
  <c r="H36" i="1"/>
  <c r="J36" i="1" s="1"/>
  <c r="H37" i="1"/>
  <c r="J37" i="1" s="1"/>
  <c r="H38" i="1"/>
  <c r="J38" i="1" s="1"/>
  <c r="H39" i="1"/>
  <c r="J39" i="1" s="1"/>
  <c r="H40" i="1"/>
  <c r="J40" i="1" s="1"/>
  <c r="H41" i="1"/>
  <c r="J41" i="1" s="1"/>
  <c r="H42" i="1"/>
  <c r="J42" i="1" s="1"/>
  <c r="H43" i="1"/>
  <c r="J43" i="1" s="1"/>
  <c r="H44" i="1"/>
  <c r="J44" i="1" s="1"/>
  <c r="H45" i="1"/>
  <c r="J45" i="1" s="1"/>
  <c r="H46" i="1"/>
  <c r="J46" i="1" s="1"/>
  <c r="H47" i="1"/>
  <c r="J47" i="1" s="1"/>
  <c r="H48" i="1"/>
  <c r="J48" i="1" s="1"/>
  <c r="H49" i="1"/>
  <c r="J49" i="1" s="1"/>
  <c r="H50" i="1"/>
  <c r="J50" i="1" s="1"/>
  <c r="H51" i="1"/>
  <c r="J51" i="1" s="1"/>
  <c r="H52" i="1"/>
  <c r="J52" i="1" s="1"/>
  <c r="H53" i="1"/>
  <c r="J53" i="1" s="1"/>
  <c r="H54" i="1"/>
  <c r="J54" i="1" s="1"/>
  <c r="H55" i="1"/>
  <c r="J55" i="1" s="1"/>
  <c r="H56" i="1"/>
  <c r="J56" i="1" s="1"/>
  <c r="H57" i="1"/>
  <c r="J57" i="1" s="1"/>
  <c r="H58" i="1"/>
  <c r="J58" i="1" s="1"/>
  <c r="H59" i="1"/>
  <c r="J59" i="1" s="1"/>
  <c r="H60" i="1"/>
  <c r="J60" i="1" s="1"/>
  <c r="H61" i="1"/>
  <c r="J61" i="1" s="1"/>
  <c r="H62" i="1"/>
  <c r="J62" i="1" s="1"/>
  <c r="H63" i="1"/>
  <c r="J63" i="1" s="1"/>
  <c r="H64" i="1"/>
  <c r="J64" i="1" s="1"/>
  <c r="H65" i="1"/>
  <c r="J65" i="1" s="1"/>
  <c r="H66" i="1"/>
  <c r="J66" i="1" s="1"/>
  <c r="H67" i="1"/>
  <c r="J67" i="1" s="1"/>
  <c r="H68" i="1"/>
  <c r="J68" i="1" s="1"/>
  <c r="H69" i="1"/>
  <c r="J69" i="1" s="1"/>
  <c r="H70" i="1"/>
  <c r="J70" i="1" s="1"/>
  <c r="H71" i="1"/>
  <c r="J71" i="1" s="1"/>
  <c r="H72" i="1"/>
  <c r="J72" i="1" s="1"/>
  <c r="H73" i="1"/>
  <c r="J73" i="1" s="1"/>
  <c r="H74" i="1"/>
  <c r="J74" i="1" s="1"/>
  <c r="H75" i="1"/>
  <c r="J75" i="1" s="1"/>
  <c r="H76" i="1"/>
  <c r="J76" i="1" s="1"/>
  <c r="H77" i="1"/>
  <c r="J77" i="1" s="1"/>
  <c r="H78" i="1"/>
  <c r="J78" i="1" s="1"/>
  <c r="H79" i="1"/>
  <c r="J79" i="1" s="1"/>
  <c r="H80" i="1"/>
  <c r="J80" i="1" s="1"/>
  <c r="H81" i="1"/>
  <c r="J81" i="1" s="1"/>
  <c r="H82" i="1"/>
  <c r="J82" i="1" s="1"/>
  <c r="H83" i="1"/>
  <c r="J83" i="1" s="1"/>
  <c r="H84" i="1"/>
  <c r="J84" i="1" s="1"/>
  <c r="H85" i="1"/>
  <c r="J85" i="1" s="1"/>
  <c r="H86" i="1"/>
  <c r="J86" i="1" s="1"/>
  <c r="H87" i="1"/>
  <c r="J87" i="1" s="1"/>
  <c r="H88" i="1"/>
  <c r="J88" i="1" s="1"/>
  <c r="H89" i="1"/>
  <c r="J89" i="1" s="1"/>
  <c r="H90" i="1"/>
  <c r="J90" i="1" s="1"/>
  <c r="H91" i="1"/>
  <c r="J91" i="1" s="1"/>
  <c r="H92" i="1"/>
  <c r="J92" i="1" s="1"/>
  <c r="H93" i="1"/>
  <c r="J93" i="1" s="1"/>
  <c r="H94" i="1"/>
  <c r="J94" i="1" s="1"/>
  <c r="H95" i="1"/>
  <c r="J95" i="1" s="1"/>
  <c r="H96" i="1"/>
  <c r="J96" i="1" s="1"/>
  <c r="H97" i="1"/>
  <c r="J97" i="1" s="1"/>
  <c r="H98" i="1"/>
  <c r="J98" i="1" s="1"/>
  <c r="H99" i="1"/>
  <c r="J99" i="1" s="1"/>
  <c r="H100" i="1"/>
  <c r="J100" i="1" s="1"/>
  <c r="H101" i="1"/>
  <c r="J101" i="1" s="1"/>
  <c r="H102" i="1"/>
  <c r="J102" i="1" s="1"/>
  <c r="H103" i="1"/>
  <c r="J103" i="1" s="1"/>
  <c r="H104" i="1"/>
  <c r="J104" i="1" s="1"/>
  <c r="H105" i="1"/>
  <c r="J105" i="1" s="1"/>
  <c r="H106" i="1"/>
  <c r="J106" i="1" s="1"/>
  <c r="H107" i="1"/>
  <c r="J107" i="1" s="1"/>
  <c r="H108" i="1"/>
  <c r="J108" i="1" s="1"/>
  <c r="H109" i="1"/>
  <c r="J109" i="1" s="1"/>
  <c r="H110" i="1"/>
  <c r="J110" i="1" s="1"/>
  <c r="H111" i="1"/>
  <c r="J111" i="1" s="1"/>
  <c r="H112" i="1"/>
  <c r="J112" i="1" s="1"/>
  <c r="H113" i="1"/>
  <c r="J113" i="1" s="1"/>
  <c r="H114" i="1"/>
  <c r="J114" i="1" s="1"/>
  <c r="H115" i="1"/>
  <c r="J115" i="1" s="1"/>
  <c r="H116" i="1"/>
  <c r="J116" i="1" s="1"/>
  <c r="H117" i="1"/>
  <c r="J117" i="1" s="1"/>
  <c r="H118" i="1"/>
  <c r="J118" i="1" s="1"/>
  <c r="H119" i="1"/>
  <c r="J119" i="1" s="1"/>
  <c r="H120" i="1"/>
  <c r="J120" i="1" s="1"/>
  <c r="H121" i="1"/>
  <c r="J121" i="1" s="1"/>
  <c r="H122" i="1"/>
  <c r="J122" i="1" s="1"/>
  <c r="H123" i="1"/>
  <c r="J123" i="1" s="1"/>
  <c r="H124" i="1"/>
  <c r="J124" i="1" s="1"/>
  <c r="H125" i="1"/>
  <c r="J125" i="1" s="1"/>
  <c r="H126" i="1"/>
  <c r="J126" i="1" s="1"/>
  <c r="H127" i="1"/>
  <c r="J127" i="1" s="1"/>
  <c r="H128" i="1"/>
  <c r="J128" i="1" s="1"/>
  <c r="H129" i="1"/>
  <c r="J129" i="1" s="1"/>
  <c r="H130" i="1"/>
  <c r="J130" i="1" s="1"/>
  <c r="H131" i="1"/>
  <c r="J131" i="1" s="1"/>
  <c r="H132" i="1"/>
  <c r="J132" i="1" s="1"/>
  <c r="H133" i="1"/>
  <c r="J133" i="1" s="1"/>
  <c r="H134" i="1"/>
  <c r="J134" i="1" s="1"/>
  <c r="H135" i="1"/>
  <c r="J135" i="1" s="1"/>
  <c r="H136" i="1"/>
  <c r="J136" i="1" s="1"/>
  <c r="H137" i="1"/>
  <c r="J137" i="1" s="1"/>
  <c r="H138" i="1"/>
  <c r="J138" i="1" s="1"/>
  <c r="H139" i="1"/>
  <c r="J139" i="1" s="1"/>
  <c r="H140" i="1"/>
  <c r="J140" i="1" s="1"/>
  <c r="H141" i="1"/>
  <c r="J141" i="1" s="1"/>
  <c r="H142" i="1"/>
  <c r="J142" i="1" s="1"/>
  <c r="H143" i="1"/>
  <c r="J143" i="1" s="1"/>
  <c r="H144" i="1"/>
  <c r="J144" i="1" s="1"/>
  <c r="H145" i="1"/>
  <c r="J145" i="1" s="1"/>
  <c r="H146" i="1"/>
  <c r="J146" i="1" s="1"/>
  <c r="H147" i="1"/>
  <c r="J147" i="1" s="1"/>
  <c r="H148" i="1"/>
  <c r="J148" i="1" s="1"/>
  <c r="H149" i="1"/>
  <c r="J149" i="1" s="1"/>
  <c r="H150" i="1"/>
  <c r="J150" i="1" s="1"/>
  <c r="H151" i="1"/>
  <c r="J151" i="1" s="1"/>
  <c r="H152" i="1"/>
  <c r="J152" i="1" s="1"/>
  <c r="H153" i="1"/>
  <c r="J153" i="1" s="1"/>
  <c r="H154" i="1"/>
  <c r="J154" i="1" s="1"/>
  <c r="H155" i="1"/>
  <c r="J155" i="1" s="1"/>
  <c r="H156" i="1"/>
  <c r="J156" i="1" s="1"/>
  <c r="H157" i="1"/>
  <c r="J157" i="1" s="1"/>
  <c r="H158" i="1"/>
  <c r="J158" i="1" s="1"/>
  <c r="H159" i="1"/>
  <c r="J159" i="1" s="1"/>
  <c r="H160" i="1"/>
  <c r="J160" i="1" s="1"/>
  <c r="H161" i="1"/>
  <c r="J161" i="1" s="1"/>
  <c r="H162" i="1"/>
  <c r="J162" i="1" s="1"/>
  <c r="H163" i="1"/>
  <c r="J163" i="1" s="1"/>
  <c r="H164" i="1"/>
  <c r="J164" i="1" s="1"/>
  <c r="H165" i="1"/>
  <c r="J165" i="1" s="1"/>
  <c r="H166" i="1"/>
  <c r="J166" i="1" s="1"/>
  <c r="H167" i="1"/>
  <c r="J167" i="1" s="1"/>
  <c r="H168" i="1"/>
  <c r="J168" i="1" s="1"/>
  <c r="H169" i="1"/>
  <c r="J169" i="1" s="1"/>
  <c r="H170" i="1"/>
  <c r="J170" i="1" s="1"/>
  <c r="H171" i="1"/>
  <c r="J171" i="1" s="1"/>
  <c r="H172" i="1"/>
  <c r="J172" i="1" s="1"/>
  <c r="H173" i="1"/>
  <c r="J173" i="1" s="1"/>
  <c r="H174" i="1"/>
  <c r="J174" i="1" s="1"/>
  <c r="H175" i="1"/>
  <c r="J175" i="1" s="1"/>
  <c r="H176" i="1"/>
  <c r="J176" i="1" s="1"/>
  <c r="H177" i="1"/>
  <c r="J177" i="1" s="1"/>
  <c r="H178" i="1"/>
  <c r="J178" i="1" s="1"/>
  <c r="H179" i="1"/>
  <c r="J179" i="1" s="1"/>
  <c r="H180" i="1"/>
  <c r="J180" i="1" s="1"/>
  <c r="H181" i="1"/>
  <c r="J181" i="1" s="1"/>
  <c r="H182" i="1"/>
  <c r="J182" i="1" s="1"/>
  <c r="H183" i="1"/>
  <c r="J183" i="1" s="1"/>
  <c r="H184" i="1"/>
  <c r="J184" i="1" s="1"/>
  <c r="H185" i="1"/>
  <c r="J185" i="1" s="1"/>
  <c r="H186" i="1"/>
  <c r="J186" i="1" s="1"/>
  <c r="H187" i="1"/>
  <c r="J187" i="1" s="1"/>
  <c r="H188" i="1"/>
  <c r="J188" i="1" s="1"/>
  <c r="H189" i="1"/>
  <c r="J189" i="1" s="1"/>
  <c r="H190" i="1"/>
  <c r="J190" i="1" s="1"/>
  <c r="H191" i="1"/>
  <c r="J191" i="1" s="1"/>
  <c r="H192" i="1"/>
  <c r="J192" i="1" s="1"/>
  <c r="H193" i="1"/>
  <c r="J193" i="1" s="1"/>
  <c r="H194" i="1"/>
  <c r="J194" i="1" s="1"/>
  <c r="H195" i="1"/>
  <c r="J195" i="1" s="1"/>
  <c r="H196" i="1"/>
  <c r="J196" i="1" s="1"/>
  <c r="H197" i="1"/>
  <c r="J197" i="1" s="1"/>
  <c r="H198" i="1"/>
  <c r="J198" i="1" s="1"/>
  <c r="H199" i="1"/>
  <c r="J199" i="1" s="1"/>
  <c r="H200" i="1"/>
  <c r="J200" i="1" s="1"/>
  <c r="H201" i="1"/>
  <c r="J201" i="1" s="1"/>
  <c r="H202" i="1"/>
  <c r="H203" i="1"/>
  <c r="J203" i="1" s="1"/>
  <c r="H204" i="1"/>
  <c r="J204" i="1" s="1"/>
  <c r="H205" i="1"/>
  <c r="J205" i="1" s="1"/>
  <c r="H206" i="1"/>
  <c r="J206" i="1" s="1"/>
  <c r="H207" i="1"/>
  <c r="J207" i="1" s="1"/>
  <c r="H208" i="1"/>
  <c r="J208" i="1" s="1"/>
  <c r="H209" i="1"/>
  <c r="J209" i="1" s="1"/>
  <c r="H210" i="1"/>
  <c r="J210" i="1" s="1"/>
  <c r="H211" i="1"/>
  <c r="J211" i="1" s="1"/>
  <c r="H212" i="1"/>
  <c r="J212" i="1" s="1"/>
  <c r="H213" i="1"/>
  <c r="J213" i="1" s="1"/>
  <c r="H214" i="1"/>
  <c r="J214" i="1" s="1"/>
  <c r="H215" i="1"/>
  <c r="J215" i="1" s="1"/>
  <c r="H216" i="1"/>
  <c r="J216" i="1" s="1"/>
  <c r="H217" i="1"/>
  <c r="J217" i="1" s="1"/>
  <c r="H218" i="1"/>
  <c r="J218" i="1" s="1"/>
  <c r="H219" i="1"/>
  <c r="J219" i="1" s="1"/>
  <c r="H220" i="1"/>
  <c r="J220" i="1" s="1"/>
  <c r="H221" i="1"/>
  <c r="J221" i="1" s="1"/>
  <c r="H222" i="1"/>
  <c r="J222" i="1" s="1"/>
  <c r="H223" i="1"/>
  <c r="J223" i="1" s="1"/>
  <c r="H224" i="1"/>
  <c r="J224" i="1" s="1"/>
  <c r="H225" i="1"/>
  <c r="J225" i="1" s="1"/>
  <c r="H226" i="1"/>
  <c r="J226" i="1" s="1"/>
  <c r="H227" i="1"/>
  <c r="J227" i="1" s="1"/>
  <c r="H228" i="1"/>
  <c r="J228" i="1" s="1"/>
  <c r="H229" i="1"/>
  <c r="J229" i="1" s="1"/>
  <c r="H230" i="1"/>
  <c r="J230" i="1" s="1"/>
  <c r="H231" i="1"/>
  <c r="J231" i="1" s="1"/>
  <c r="H232" i="1"/>
  <c r="J232" i="1" s="1"/>
  <c r="H233" i="1"/>
  <c r="J233" i="1" s="1"/>
  <c r="H234" i="1"/>
  <c r="J234" i="1" s="1"/>
  <c r="H235" i="1"/>
  <c r="J235" i="1" s="1"/>
  <c r="H236" i="1"/>
  <c r="J236" i="1" s="1"/>
  <c r="H237" i="1"/>
  <c r="J237" i="1" s="1"/>
  <c r="H238" i="1"/>
  <c r="J238" i="1" s="1"/>
  <c r="H239" i="1"/>
  <c r="J239" i="1" s="1"/>
  <c r="H240" i="1"/>
  <c r="J240" i="1" s="1"/>
  <c r="H241" i="1"/>
  <c r="J241" i="1" s="1"/>
  <c r="H242" i="1"/>
  <c r="J242" i="1" s="1"/>
  <c r="H243" i="1"/>
  <c r="J243" i="1" s="1"/>
  <c r="H244" i="1"/>
  <c r="J244" i="1" s="1"/>
  <c r="H245" i="1"/>
  <c r="J245" i="1" s="1"/>
  <c r="H246" i="1"/>
  <c r="J246" i="1" s="1"/>
  <c r="H247" i="1"/>
  <c r="J247" i="1" s="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3" i="1"/>
  <c r="H23" i="1"/>
  <c r="J23" i="1" s="1"/>
  <c r="L23" i="1" l="1"/>
  <c r="N23" i="1"/>
  <c r="P23" i="1"/>
  <c r="R23" i="1"/>
  <c r="S23" i="1" l="1"/>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alcChain>
</file>

<file path=xl/comments1.xml><?xml version="1.0" encoding="utf-8"?>
<comments xmlns="http://schemas.openxmlformats.org/spreadsheetml/2006/main">
  <authors>
    <author>ANDRES FELIPE SARMIENTO RINCON</author>
  </authors>
  <commentList>
    <comment ref="F9" authorId="0" shapeId="0">
      <text>
        <r>
          <rPr>
            <b/>
            <sz val="9"/>
            <color indexed="81"/>
            <rFont val="Tahoma"/>
            <family val="2"/>
          </rPr>
          <t>Señor oferente, por favor diligencie este espacio.</t>
        </r>
      </text>
    </comment>
    <comment ref="B254" authorId="0" shapeId="0">
      <text>
        <r>
          <rPr>
            <b/>
            <sz val="9"/>
            <color indexed="81"/>
            <rFont val="Tahoma"/>
            <family val="2"/>
          </rPr>
          <t>Señor oferente, por favor diligencie este espacio.</t>
        </r>
        <r>
          <rPr>
            <sz val="9"/>
            <color indexed="81"/>
            <rFont val="Tahoma"/>
            <family val="2"/>
          </rPr>
          <t xml:space="preserve">
</t>
        </r>
      </text>
    </comment>
    <comment ref="B257" authorId="0" shapeId="0">
      <text>
        <r>
          <rPr>
            <b/>
            <sz val="9"/>
            <color indexed="81"/>
            <rFont val="Tahoma"/>
            <family val="2"/>
          </rPr>
          <t>Señor oferente, por favor diligencie este espacio.</t>
        </r>
      </text>
    </comment>
    <comment ref="B258" authorId="0" shapeId="0">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<sst xmlns="http://schemas.openxmlformats.org/spreadsheetml/2006/main" count="417" uniqueCount="115">
  <si>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</si>
  <si>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</si>
  <si>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</si>
  <si>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</si>
  <si>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</si>
  <si>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</si>
  <si>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</si>
  <si>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</si>
  <si>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</si>
  <si>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</si>
  <si>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</si>
  <si>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</si>
  <si>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</si>
  <si>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</si>
  <si>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</si>
  <si>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</si>
  <si>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</si>
  <si>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</si>
  <si>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</si>
  <si>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</si>
  <si>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</si>
  <si>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</si>
  <si>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</si>
  <si>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</si>
  <si>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</si>
  <si>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</si>
  <si>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</si>
  <si>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</si>
  <si>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</si>
  <si>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</si>
  <si>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</si>
  <si>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</si>
  <si>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</si>
  <si>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</si>
  <si>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</si>
  <si>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</si>
  <si>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</si>
  <si>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</si>
  <si>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</si>
  <si>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</si>
  <si>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</si>
  <si>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</si>
  <si>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</si>
  <si>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</si>
  <si>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</si>
  <si>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</si>
  <si>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</si>
  <si>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</si>
  <si>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</si>
  <si>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</si>
  <si>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</si>
  <si>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</si>
  <si>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</si>
  <si>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</si>
  <si>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</si>
  <si>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</si>
  <si>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</si>
  <si>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</si>
  <si>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</si>
  <si>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</si>
  <si>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</si>
  <si>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</si>
  <si>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</si>
  <si>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</si>
  <si>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</si>
  <si>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CONTRATAR SERVICIO DE TRANSPORTE PARA ACTIVIDADES ACADÉMICAS Y REPRESENTACIÓN DE LA COMUNIDAD UNIVERSITARIA DE LA UNIVERSIDAD DE CUNDINAMARCA EXTENSIÓN FACATATIVÁ II IPA 2024.</t>
  </si>
  <si>
    <t>Facatativá - Bogotá (Central de Abastos. Corabastos- Facatativá</t>
  </si>
  <si>
    <t>Facatativá – Saldaña (Tolima) (Finca La Laguna Fedearroz: Arroz) – Garzón (casco urbano); Día 2: Gigante (Huila) (Vereda El Recreo: Mano del Gigante: Agroturismo) – El Pital (Luker agrícola: Cacao) – Garzón (casco Urbano) - Garzón ( Caefihuila, Cooperativa, Café especial) - Zuluaga (Huila) , (Vereda Buenavista finca Semilla de plátano) – Garzón (casco Urbano) - Garzón vereda La Jagua (Hacienda Santa María: Mango, cítricos y piña) - Timaná (Asotimaná: Asociación de cafeteros) – Garzón (Casco Urbano) - Facatativá</t>
  </si>
  <si>
    <t>Extensión de Facatativá - Manizales- Santa Rosa de cabal - Facatativá</t>
  </si>
  <si>
    <t>Extensión de Facatativá -Municipio Cachipay, Finca de flores JYM. Cachipay - extensión de Facatativá.</t>
  </si>
  <si>
    <t>Facatativá, Honda, Mariquita, Falan, Mariquita, Fresno, Mariquita (Tolima) Palocabildo, Mariquita, Facatativá.</t>
  </si>
  <si>
    <t>Facatativá - Albán - Cambáo - Armero - Campo Alegre - Ibagué - Cajamarca - Calarcá - Caicedonia - Roldanillo - La Unión - Toro - La Unión - Roldanillo - Caicedonia - Calarcá - Cajamarca - Ibagué - Campo Alegre - Armero - Cambáo - Albán - Facatativá</t>
  </si>
  <si>
    <t>Facatativá (Cund.) - Garzón (Hui.) - Algeciras (Hui.) - Rivera (Hui.) - Saldaña (Tol.) - El Espinal (Tol.) - Ibagué (Tol.) - Facatativá (Cund.).</t>
  </si>
  <si>
    <t>Facatativá-Monumento de los Lanceros-Paipa-Ventaquemada- Nuevo Colón-Villapinzón- Gachancipá-Mosquera-Facatativá</t>
  </si>
  <si>
    <t>Facatativá- Soacha (Parque Chicaque) - Mosquera (Mondoñedo)-Facatativá</t>
  </si>
  <si>
    <t>Facatativá- Tabio. Tabio- Facatativá</t>
  </si>
  <si>
    <t>Facatativá, Mosquera, Facatativá</t>
  </si>
  <si>
    <t>Facatativá - Visita a Museo Geológico Nacional José Royo y Gómez y Visita a Museo de Suelos y Museo de Geografía y Cartografía (Bogotá) - Facatativá</t>
  </si>
  <si>
    <t>Facatativá - Puente Piedra - Subachoque (Asocriolla) - La Pradera (ARAC) - Facatativá</t>
  </si>
  <si>
    <t>Facatativá-Centro de Biotecnología Agropecuaria, SENA Mosquera, Cundinamarca-Facatativá</t>
  </si>
  <si>
    <t xml:space="preserve">Facatativá-Empresa Biocarbono SAS, Km 14 vía
Mosquera la Mesa (Mondoñedo)- Facatativá
</t>
  </si>
  <si>
    <t>Facatativá – BOGOTÁ – Servicio Geológico Colombiano – Facatativá</t>
  </si>
  <si>
    <t>Facatativá, Puerto Boyacá, Puerto Araujo, Magdalena medio, San Alberto, Aguachica, Pailitas, San Roque, Becerril La jagua de Ibirico, Codazzi, La paz, San Juan del Cesar, Hato Nuevo, Albania, Riohacha, Mina de Cerrejón Colombia, Minas de sal de Manaure, Dibulla flamencos rosados, Uribia, Cabo de la Vela, Parque eólico de empresas públicas de Medellín antiguo y nuevo; retorno (Facatativá)</t>
  </si>
  <si>
    <t>Facatativá, Cali, Buenaventura: Muelle Turístico, Cali, Valle del rio Anchicayá Dagua, Buga, Zoológico de Cali, Facatativá.</t>
  </si>
  <si>
    <t>Facatativá UdeC- Relleno sanitario parque ecológico praderas del Magdalena en Girardot.</t>
  </si>
  <si>
    <t>Facatativá, Sutatenza, Garagoa, Santa María, San Luis de Gaceno, Facatativá</t>
  </si>
  <si>
    <t>Facatativá- Alban - San Juan de Rio Seco- Armero - Falan (Ruinas de Falan)- Facatativá</t>
  </si>
  <si>
    <t>Facatativá - Villeta – Guaduas - Quebrada Guadero- Facatativá</t>
  </si>
  <si>
    <t>Facatativá, Villeta, Guaduas, Dorada (Charca de Guarinocito), Facatativá</t>
  </si>
  <si>
    <t>Facatativá, Firavitoba, Pesca, Fosfatos de Boyacá, Facatativá</t>
  </si>
  <si>
    <t>Facatativá, Salento, Quimbaya (Quindío), Granja de Mama Lulu, Calarcá Jardín Botánico Facatativá</t>
  </si>
  <si>
    <t>Facatativá- Mosquera - Facatativá</t>
  </si>
  <si>
    <t>Facatativá Girardot Facatativá</t>
  </si>
  <si>
    <t>Facatativá, Girardot, Prado Tolima (Hidroprado), Girardot, Facatativá</t>
  </si>
  <si>
    <t>Facatativá- Cajarmarca-Facatativá</t>
  </si>
  <si>
    <t>Facatativá, Girardot (Universidad de Cundinamarca), Melgar (Quebrada la Cajita "Donde Mojica", Girardot, Facatativá.</t>
  </si>
  <si>
    <t>Facatativá, Briceño, Paipa (Vereda el Volcán y Romita), Sogamoso (Belencito, Parque industrial, vereda San José, Vereda Ramada), Facatativá</t>
  </si>
  <si>
    <t>Facatativá Bogotá Facatativá</t>
  </si>
  <si>
    <t xml:space="preserve">Salida 7 a.m. Universidad de Cundinamarca Extensión Facatativá, lista de grupo, verificación de documentos de identidad, socialización guía de trabajo para la práctica. Desplazamiento hacia Bogotá. 9 a.m. Arribo al lugar e inicio de la visita programadas por el Archivo General de la Nación. 11
A.M. Almuerzo. 1 P.M. Regreso a la Universidad de Cundinamarca,
Extensión Facatativá.
</t>
  </si>
  <si>
    <t>Ida UDEC Facatativá- UIS Bucaramanga– Regreso UDEC Facatativá</t>
  </si>
  <si>
    <t>Ida Udec-Facatativá-Fusagasugá Regreso Udec Fusagasugá - Facatativá</t>
  </si>
  <si>
    <t>Extensión de Facatativá UDEC - Sasaima Vereda San Bernardo Bajo, Finca los Naranjos. Hogar Claret Semillas de Vida - extensión de Facatativá UDEC</t>
  </si>
  <si>
    <t xml:space="preserve">TRANSPORTE DE 1-4 PASAJEROS </t>
  </si>
  <si>
    <t xml:space="preserve">TRANSPORTE DE 6-11 PASAJEROS </t>
  </si>
  <si>
    <t xml:space="preserve">TRANSPORTE DE 12-19 PASAJEROS </t>
  </si>
  <si>
    <t xml:space="preserve">TRANSPORTE DE 20-28 PASAJEROS </t>
  </si>
  <si>
    <t xml:space="preserve">TRANSPORTE DE 29-40 PASAJEROS </t>
  </si>
  <si>
    <t>Facatativá-Monumento de los Lanceros-Paipa-Ventaquemada-Nuevo Colón-Villapinzón-Gachancipá-Mosquera-Facatativá</t>
  </si>
  <si>
    <t>Facatativá-Empresa Biocarbono SAS, Km 14 vía Mosquera la Mesa (Mondoñedo)-Facatativá</t>
  </si>
  <si>
    <t>Salida 7 a.m. Universidad de Cundinamarca Extensión Facatativá, lista de grupo, verificación de documentos de identidad, socialización guía de trabajo para la práctica. Desplazamiento hacia Bogotá. 9 a.m. Arribo al lugar e inicio de la visita programadas por el Archivo General de la Nación. 11 A.M. Almuerzo. 1 P.M. Regreso a la Universidad de Cundinamarca, Extensión Facatativá.</t>
  </si>
  <si>
    <t>7:00 a. m. - EXTENSIÓN FACATATIVÁ: Llegada y organización de la actividad académica. Comunicación de las normas, distribución de funciones. 8:00 a. m. – SALIDA: Partida desde la sede hacia destino en la dirección calle 24 #5-60, Bogotá, D. C. 9:00 a. m. – LLEGADA a la sede de la Biblioteca Nacional de Colombia. Recorrido por los espacios de la biblioteca. 12:30 p. m. Almuerzo 2:00 p. m. Recorrido y espacio para realización de primeras grabaciones para el video 5:00 p. m. RETORNO a extensión Facatativá</t>
  </si>
  <si>
    <t>Ida Udec-Facatativá-Fusagasugá Regreso Udec Fusagasugá -Facatativá</t>
  </si>
  <si>
    <t>Extensión Facatativá UDEC- CPMSBOG - Cárcel y Penitenciaria de Media Seguridad de Bogotá (La modelo) CPAMSM-BOG - Cárcel y Penitenciaría con Alta y Media Seguridad Para Mujeres de Bogotá (Reclusión de mujeres/Buen pastor) - Extensión Facatativá</t>
  </si>
  <si>
    <t>Extensión Facatativá UDEC- Bogotá (Casa de la Trocha la Casa de la Paz) - Extensión Facatativá</t>
  </si>
  <si>
    <t>extensión de Facatativá UDEC - Sasaima Vereda San Bernardo Bajo, Finca los Naranjos. Hogar Claret Semillas de Vida - extensión de Facatativá UDEC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</si>
</sst>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2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20">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5">
    <xf numFmtId="0" fontId="0" fillId="0" borderId="0"/>
    <xf numFmtId="41" fontId="4" fillId="0" borderId="0" applyFont="0" applyFill="0" applyBorder="0" applyAlignment="0" applyProtection="0"/>
    <xf numFmtId="9"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cellStyleXfs>
  <cellXfs count="98">
    <xf numFmtId="0" fontId="0" fillId="0" borderId="0" xfId="0"/>
    <xf numFmtId="9" fontId="0" fillId="0" borderId="0" xfId="2" applyFont="1"/>
    <xf numFmtId="0" fontId="5" fillId="2" borderId="0" xfId="0" applyFont="1" applyFill="1" applyProtection="1">
      <protection hidden="1"/>
    </xf>
    <xf numFmtId="0" fontId="7" fillId="2" borderId="0" xfId="0" applyFont="1" applyFill="1" applyProtection="1">
      <protection hidden="1"/>
    </xf>
    <xf numFmtId="10" fontId="5" fillId="2" borderId="0" xfId="0" applyNumberFormat="1" applyFont="1" applyFill="1" applyProtection="1">
      <protection hidden="1"/>
    </xf>
    <xf numFmtId="44" fontId="5" fillId="2" borderId="0" xfId="0" applyNumberFormat="1" applyFont="1" applyFill="1" applyProtection="1">
      <protection hidden="1"/>
    </xf>
    <xf numFmtId="42" fontId="8" fillId="4" borderId="2" xfId="0" applyNumberFormat="1" applyFont="1" applyFill="1" applyBorder="1" applyAlignment="1" applyProtection="1">
      <alignment horizontal="right" vertical="center" shrinkToFit="1"/>
      <protection hidden="1"/>
    </xf>
    <xf numFmtId="0" fontId="5"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protection hidden="1"/>
    </xf>
    <xf numFmtId="10" fontId="11" fillId="2" borderId="4" xfId="2" applyNumberFormat="1" applyFont="1" applyFill="1" applyBorder="1" applyAlignment="1" applyProtection="1">
      <alignment horizontal="center" vertical="center"/>
      <protection hidden="1"/>
    </xf>
    <xf numFmtId="165" fontId="11" fillId="2" borderId="4" xfId="4" applyNumberFormat="1" applyFont="1" applyFill="1" applyBorder="1" applyAlignment="1" applyProtection="1">
      <alignment horizontal="center" vertical="center"/>
      <protection hidden="1"/>
    </xf>
    <xf numFmtId="9" fontId="11" fillId="0" borderId="4" xfId="2" applyFont="1" applyFill="1" applyBorder="1" applyAlignment="1" applyProtection="1">
      <alignment horizontal="center" vertical="center" wrapText="1"/>
      <protection hidden="1"/>
    </xf>
    <xf numFmtId="0" fontId="5" fillId="2" borderId="0" xfId="0" applyFont="1" applyFill="1" applyAlignment="1" applyProtection="1">
      <alignment horizontal="left" vertical="center" wrapText="1"/>
      <protection hidden="1"/>
    </xf>
    <xf numFmtId="0" fontId="12" fillId="0" borderId="2" xfId="0" applyFont="1" applyBorder="1" applyAlignment="1">
      <alignment horizontal="center" vertical="center" wrapText="1"/>
    </xf>
    <xf numFmtId="0" fontId="10" fillId="3" borderId="2" xfId="0" applyFont="1" applyFill="1" applyBorder="1" applyAlignment="1">
      <alignment horizontal="center" vertical="center" wrapText="1"/>
    </xf>
    <xf numFmtId="44" fontId="7" fillId="2" borderId="0" xfId="0" applyNumberFormat="1" applyFont="1" applyFill="1" applyAlignment="1" applyProtection="1">
      <alignment horizontal="left" vertical="center"/>
      <protection hidden="1"/>
    </xf>
    <xf numFmtId="0" fontId="5" fillId="2" borderId="0" xfId="0" applyFont="1" applyFill="1" applyAlignment="1" applyProtection="1">
      <alignment wrapText="1"/>
      <protection hidden="1"/>
    </xf>
    <xf numFmtId="0" fontId="5" fillId="2" borderId="5" xfId="0" applyFont="1" applyFill="1" applyBorder="1" applyAlignment="1" applyProtection="1">
      <alignment vertical="center"/>
      <protection hidden="1"/>
    </xf>
    <xf numFmtId="0" fontId="5" fillId="2" borderId="7" xfId="0" applyFont="1" applyFill="1" applyBorder="1" applyAlignment="1" applyProtection="1">
      <alignment vertical="center"/>
      <protection hidden="1"/>
    </xf>
    <xf numFmtId="0" fontId="5" fillId="2" borderId="7" xfId="0" applyFont="1" applyFill="1" applyBorder="1" applyAlignment="1" applyProtection="1">
      <alignment vertical="center" wrapText="1"/>
      <protection hidden="1"/>
    </xf>
    <xf numFmtId="0" fontId="5" fillId="2" borderId="3" xfId="0" applyFont="1" applyFill="1" applyBorder="1" applyProtection="1">
      <protection hidden="1"/>
    </xf>
    <xf numFmtId="0" fontId="10" fillId="3" borderId="2" xfId="0" applyFont="1" applyFill="1" applyBorder="1" applyAlignment="1" applyProtection="1">
      <alignment horizontal="center"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top" wrapText="1"/>
      <protection hidden="1"/>
    </xf>
    <xf numFmtId="41" fontId="5" fillId="0" borderId="4" xfId="1" applyFont="1" applyFill="1" applyBorder="1" applyAlignment="1" applyProtection="1">
      <alignment horizontal="left" vertical="center" wrapText="1"/>
      <protection hidden="1"/>
    </xf>
    <xf numFmtId="164" fontId="5" fillId="0" borderId="4" xfId="1" applyNumberFormat="1" applyFont="1" applyFill="1" applyBorder="1" applyAlignment="1" applyProtection="1">
      <alignment horizontal="left" vertical="center" wrapText="1"/>
      <protection hidden="1"/>
    </xf>
    <xf numFmtId="0" fontId="7" fillId="2" borderId="0" xfId="0" applyFont="1" applyFill="1" applyAlignment="1" applyProtection="1">
      <alignment vertical="center" wrapText="1"/>
      <protection hidden="1"/>
    </xf>
    <xf numFmtId="0" fontId="5" fillId="2" borderId="0" xfId="0" applyFont="1" applyFill="1" applyAlignment="1" applyProtection="1">
      <alignment vertical="center" wrapText="1"/>
      <protection hidden="1"/>
    </xf>
    <xf numFmtId="166" fontId="5" fillId="2" borderId="0" xfId="0" applyNumberFormat="1" applyFont="1" applyFill="1" applyProtection="1">
      <protection hidden="1"/>
    </xf>
    <xf numFmtId="44" fontId="11" fillId="5" borderId="4" xfId="4" applyFont="1" applyFill="1" applyBorder="1" applyAlignment="1" applyProtection="1">
      <alignment horizontal="center" vertical="center"/>
      <protection locked="0"/>
    </xf>
    <xf numFmtId="9" fontId="5" fillId="5" borderId="4" xfId="1" applyNumberFormat="1"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vertical="center" wrapText="1"/>
    </xf>
    <xf numFmtId="0" fontId="15" fillId="3" borderId="3" xfId="0" applyFont="1" applyFill="1" applyBorder="1" applyAlignment="1" applyProtection="1">
      <alignment horizontal="left" vertical="center"/>
      <protection hidden="1"/>
    </xf>
    <xf numFmtId="0" fontId="19" fillId="0" borderId="8" xfId="0" applyFont="1" applyBorder="1" applyAlignment="1" applyProtection="1">
      <alignment horizontal="justify" vertical="top" wrapText="1"/>
      <protection hidden="1"/>
    </xf>
    <xf numFmtId="0" fontId="19" fillId="0" borderId="9" xfId="0" applyFont="1" applyBorder="1" applyAlignment="1" applyProtection="1">
      <alignment horizontal="justify" vertical="top" wrapText="1"/>
      <protection hidden="1"/>
    </xf>
    <xf numFmtId="0" fontId="19" fillId="0" borderId="10" xfId="0" applyFont="1" applyBorder="1" applyAlignment="1" applyProtection="1">
      <alignment horizontal="justify" vertical="top" wrapText="1"/>
      <protection hidden="1"/>
    </xf>
    <xf numFmtId="0" fontId="19" fillId="0" borderId="11" xfId="0" applyFont="1" applyBorder="1" applyAlignment="1" applyProtection="1">
      <alignment horizontal="justify" vertical="top" wrapText="1"/>
      <protection hidden="1"/>
    </xf>
    <xf numFmtId="0" fontId="19" fillId="0" borderId="12" xfId="0" applyFont="1" applyBorder="1" applyAlignment="1" applyProtection="1">
      <alignment horizontal="justify" vertical="top" wrapText="1"/>
      <protection hidden="1"/>
    </xf>
    <xf numFmtId="0" fontId="19" fillId="0" borderId="13" xfId="0" applyFont="1" applyBorder="1" applyAlignment="1" applyProtection="1">
      <alignment horizontal="justify" vertical="top" wrapText="1"/>
      <protection hidden="1"/>
    </xf>
    <xf numFmtId="0" fontId="10" fillId="3" borderId="3" xfId="0" applyFont="1" applyFill="1" applyBorder="1" applyAlignment="1" applyProtection="1">
      <alignment horizontal="center" vertical="center"/>
      <protection hidden="1"/>
    </xf>
    <xf numFmtId="0" fontId="10" fillId="3" borderId="5"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5" fillId="2" borderId="5" xfId="0" applyFont="1" applyFill="1" applyBorder="1" applyAlignment="1" applyProtection="1">
      <alignment horizontal="justify" vertical="center" wrapText="1"/>
      <protection hidden="1"/>
    </xf>
    <xf numFmtId="0" fontId="5" fillId="2" borderId="7" xfId="0" applyFont="1" applyFill="1" applyBorder="1" applyAlignment="1" applyProtection="1">
      <alignment horizontal="justify" vertical="center" wrapText="1"/>
      <protection hidden="1"/>
    </xf>
    <xf numFmtId="0" fontId="10" fillId="3" borderId="2" xfId="0" applyFont="1" applyFill="1" applyBorder="1" applyAlignment="1" applyProtection="1">
      <alignment horizontal="center" vertical="center" wrapText="1"/>
      <protection hidden="1"/>
    </xf>
    <xf numFmtId="0" fontId="10" fillId="3" borderId="16"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0" fontId="10" fillId="3" borderId="8"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10"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10" fillId="3" borderId="12" xfId="0" applyFont="1" applyFill="1" applyBorder="1" applyAlignment="1" applyProtection="1">
      <alignment horizontal="center" vertical="center" wrapText="1"/>
      <protection hidden="1"/>
    </xf>
    <xf numFmtId="0" fontId="10" fillId="3" borderId="13" xfId="0" applyFont="1" applyFill="1" applyBorder="1" applyAlignment="1" applyProtection="1">
      <alignment horizontal="center" vertical="center" wrapText="1"/>
      <protection hidden="1"/>
    </xf>
    <xf numFmtId="0" fontId="12" fillId="2" borderId="0" xfId="0" applyFont="1" applyFill="1" applyAlignment="1" applyProtection="1">
      <alignment horizontal="right"/>
      <protection hidden="1"/>
    </xf>
    <xf numFmtId="0" fontId="5" fillId="2" borderId="0" xfId="0" applyFont="1" applyFill="1" applyAlignment="1" applyProtection="1">
      <alignment horizontal="center" wrapText="1"/>
      <protection hidden="1"/>
    </xf>
    <xf numFmtId="0" fontId="5" fillId="2" borderId="0" xfId="0" applyFont="1" applyFill="1" applyAlignment="1" applyProtection="1">
      <alignment horizontal="center"/>
      <protection hidden="1"/>
    </xf>
    <xf numFmtId="0" fontId="16" fillId="2" borderId="0" xfId="0" applyFont="1" applyFill="1" applyAlignment="1" applyProtection="1">
      <alignment horizontal="right"/>
      <protection hidden="1"/>
    </xf>
    <xf numFmtId="0" fontId="7" fillId="2" borderId="0" xfId="0" applyFont="1" applyFill="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5" borderId="0" xfId="0" applyFont="1" applyFill="1" applyAlignment="1" applyProtection="1">
      <alignment horizontal="center"/>
      <protection locked="0"/>
    </xf>
    <xf numFmtId="0" fontId="9" fillId="0" borderId="14" xfId="0" applyFont="1" applyBorder="1" applyAlignment="1" applyProtection="1">
      <alignment horizontal="center" vertical="center" wrapText="1"/>
      <protection hidden="1"/>
    </xf>
    <xf numFmtId="0" fontId="9" fillId="0" borderId="15"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7" fillId="5" borderId="2" xfId="0" applyFont="1" applyFill="1" applyBorder="1" applyAlignment="1" applyProtection="1">
      <alignment horizontal="justify" vertical="top" wrapText="1"/>
      <protection locked="0"/>
    </xf>
    <xf numFmtId="0" fontId="7" fillId="2" borderId="2" xfId="0" applyFont="1" applyFill="1" applyBorder="1" applyAlignment="1" applyProtection="1">
      <alignment horizontal="justify" vertical="center" wrapText="1"/>
      <protection hidden="1"/>
    </xf>
    <xf numFmtId="0" fontId="6" fillId="0" borderId="1" xfId="0" applyFont="1" applyBorder="1" applyAlignment="1" applyProtection="1">
      <alignment vertical="top" wrapText="1"/>
      <protection hidden="1"/>
    </xf>
    <xf numFmtId="0" fontId="10" fillId="3" borderId="2" xfId="0" applyFont="1" applyFill="1" applyBorder="1" applyAlignment="1" applyProtection="1">
      <alignment horizontal="left" vertical="center"/>
      <protection hidden="1"/>
    </xf>
    <xf numFmtId="0" fontId="15" fillId="3" borderId="2" xfId="0" applyFont="1" applyFill="1" applyBorder="1" applyAlignment="1" applyProtection="1">
      <alignment horizontal="left" vertical="center"/>
      <protection hidden="1"/>
    </xf>
    <xf numFmtId="167" fontId="11" fillId="5" borderId="3" xfId="0" applyNumberFormat="1" applyFont="1" applyFill="1" applyBorder="1" applyAlignment="1" applyProtection="1">
      <alignment horizontal="center" vertical="center" wrapText="1"/>
      <protection locked="0"/>
    </xf>
    <xf numFmtId="167" fontId="11" fillId="5" borderId="7" xfId="0" applyNumberFormat="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protection hidden="1"/>
    </xf>
    <xf numFmtId="0" fontId="18" fillId="3" borderId="2" xfId="0" applyFont="1" applyFill="1" applyBorder="1" applyAlignment="1" applyProtection="1">
      <alignment horizontal="center" vertical="center" wrapText="1"/>
      <protection hidden="1"/>
    </xf>
    <xf numFmtId="10" fontId="10" fillId="3" borderId="2" xfId="0" applyNumberFormat="1" applyFont="1" applyFill="1" applyBorder="1" applyAlignment="1" applyProtection="1">
      <alignment horizontal="center" vertical="center" wrapText="1"/>
      <protection hidden="1"/>
    </xf>
    <xf numFmtId="44" fontId="10" fillId="3" borderId="2" xfId="0" applyNumberFormat="1" applyFont="1" applyFill="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3" fillId="0" borderId="17"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3" fillId="0" borderId="13"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19"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12" fillId="0" borderId="2" xfId="0" applyFont="1" applyBorder="1" applyAlignment="1">
      <alignment horizontal="center" vertical="center" wrapText="1"/>
    </xf>
    <xf numFmtId="0" fontId="12" fillId="0" borderId="2" xfId="0" applyFont="1" applyBorder="1" applyAlignment="1">
      <alignment horizontal="justify" vertical="center" wrapText="1"/>
    </xf>
    <xf numFmtId="0" fontId="13"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5">
    <cellStyle name="Millares [0]" xfId="1" builtinId="6"/>
    <cellStyle name="Millares [0] 2" xfId="3"/>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68"/>
  <sheetViews>
    <sheetView tabSelected="1" topLeftCell="A20" zoomScale="55" zoomScaleNormal="55" zoomScaleSheetLayoutView="70" workbookViewId="0">
      <selection activeCell="I30" sqref="I30"/>
    </sheetView>
  </sheetViews>
  <sheetFormatPr baseColWidth="10" defaultColWidth="0" defaultRowHeight="0" customHeight="1" zeroHeight="1" x14ac:dyDescent="0.25"/>
  <cols>
    <col min="1" max="1" width="1.85546875" style="8" customWidth="1"/>
    <col min="2" max="2" width="11.28515625" style="2" customWidth="1"/>
    <col min="3" max="3" width="27" style="2" customWidth="1"/>
    <col min="4" max="5" width="37.28515625" style="2" customWidth="1"/>
    <col min="6" max="6" width="21.5703125" style="2" customWidth="1"/>
    <col min="7" max="7" width="22.140625" style="4" customWidth="1"/>
    <col min="8" max="8" width="19.5703125" style="5" customWidth="1"/>
    <col min="9" max="9" width="37.28515625" style="5" customWidth="1"/>
    <col min="10" max="10" width="27.42578125" style="2" customWidth="1"/>
    <col min="11" max="11" width="17" style="2" customWidth="1"/>
    <col min="12" max="12" width="27.42578125" style="2" customWidth="1"/>
    <col min="13" max="13" width="17" style="2" customWidth="1"/>
    <col min="14" max="14" width="27.42578125" style="2" customWidth="1"/>
    <col min="15" max="15" width="17" style="2" customWidth="1"/>
    <col min="16" max="16" width="27.42578125" style="2" customWidth="1"/>
    <col min="17" max="17" width="17" style="2" customWidth="1"/>
    <col min="18" max="18" width="23.5703125" style="2" customWidth="1"/>
    <col min="19" max="19" width="25.28515625" style="2" customWidth="1"/>
    <col min="20" max="48" width="0" style="8" hidden="1" customWidth="1"/>
    <col min="49" max="16384" width="11.42578125" style="8" hidden="1"/>
  </cols>
  <sheetData>
    <row r="1" spans="2:19" s="2" customFormat="1" ht="14.25" x14ac:dyDescent="0.2">
      <c r="C1" s="7"/>
      <c r="G1" s="4"/>
      <c r="H1" s="5"/>
      <c r="I1" s="5"/>
    </row>
    <row r="2" spans="2:19" s="2" customFormat="1" ht="15.75" customHeight="1" x14ac:dyDescent="0.2">
      <c r="B2" s="75"/>
      <c r="C2" s="64" t="s">
        <v>0</v>
      </c>
      <c r="D2" s="65"/>
      <c r="E2" s="65"/>
      <c r="F2" s="65"/>
      <c r="G2" s="65"/>
      <c r="H2" s="65"/>
      <c r="I2" s="65"/>
      <c r="J2" s="65"/>
      <c r="K2" s="65"/>
      <c r="L2" s="65"/>
      <c r="M2" s="65"/>
      <c r="N2" s="65"/>
      <c r="O2" s="65"/>
      <c r="P2" s="65"/>
      <c r="Q2" s="66"/>
      <c r="R2" s="62" t="s">
        <v>64</v>
      </c>
      <c r="S2" s="63"/>
    </row>
    <row r="3" spans="2:19" s="2" customFormat="1" ht="15.75" customHeight="1" x14ac:dyDescent="0.2">
      <c r="B3" s="75"/>
      <c r="C3" s="64" t="s">
        <v>1</v>
      </c>
      <c r="D3" s="65"/>
      <c r="E3" s="65"/>
      <c r="F3" s="65"/>
      <c r="G3" s="65"/>
      <c r="H3" s="65"/>
      <c r="I3" s="65"/>
      <c r="J3" s="65"/>
      <c r="K3" s="65"/>
      <c r="L3" s="65"/>
      <c r="M3" s="65"/>
      <c r="N3" s="65"/>
      <c r="O3" s="65"/>
      <c r="P3" s="65"/>
      <c r="Q3" s="66"/>
      <c r="R3" s="62" t="s">
        <v>41</v>
      </c>
      <c r="S3" s="63"/>
    </row>
    <row r="4" spans="2:19" s="2" customFormat="1" ht="16.5" customHeight="1" x14ac:dyDescent="0.2">
      <c r="B4" s="75"/>
      <c r="C4" s="67" t="s">
        <v>12</v>
      </c>
      <c r="D4" s="68"/>
      <c r="E4" s="68"/>
      <c r="F4" s="68"/>
      <c r="G4" s="68"/>
      <c r="H4" s="68"/>
      <c r="I4" s="68"/>
      <c r="J4" s="68"/>
      <c r="K4" s="68"/>
      <c r="L4" s="68"/>
      <c r="M4" s="68"/>
      <c r="N4" s="68"/>
      <c r="O4" s="68"/>
      <c r="P4" s="68"/>
      <c r="Q4" s="69"/>
      <c r="R4" s="62" t="s">
        <v>63</v>
      </c>
      <c r="S4" s="63"/>
    </row>
    <row r="5" spans="2:19" s="2" customFormat="1" ht="15" customHeight="1" x14ac:dyDescent="0.2">
      <c r="B5" s="75"/>
      <c r="C5" s="70"/>
      <c r="D5" s="71"/>
      <c r="E5" s="71"/>
      <c r="F5" s="71"/>
      <c r="G5" s="71"/>
      <c r="H5" s="71"/>
      <c r="I5" s="71"/>
      <c r="J5" s="71"/>
      <c r="K5" s="71"/>
      <c r="L5" s="71"/>
      <c r="M5" s="71"/>
      <c r="N5" s="71"/>
      <c r="O5" s="71"/>
      <c r="P5" s="71"/>
      <c r="Q5" s="72"/>
      <c r="R5" s="62" t="s">
        <v>14</v>
      </c>
      <c r="S5" s="63"/>
    </row>
    <row r="6" spans="2:19" ht="15" x14ac:dyDescent="0.25"/>
    <row r="7" spans="2:19" s="2" customFormat="1" ht="14.25" x14ac:dyDescent="0.2">
      <c r="B7" s="9" t="s">
        <v>49</v>
      </c>
      <c r="G7" s="4"/>
      <c r="H7" s="5"/>
      <c r="I7" s="5"/>
    </row>
    <row r="8" spans="2:19" s="2" customFormat="1" ht="14.25" x14ac:dyDescent="0.2">
      <c r="G8" s="4"/>
      <c r="H8" s="5"/>
      <c r="I8" s="5"/>
    </row>
    <row r="9" spans="2:19" s="2" customFormat="1" ht="22.15" customHeight="1" x14ac:dyDescent="0.2">
      <c r="B9" s="76" t="s">
        <v>42</v>
      </c>
      <c r="C9" s="77"/>
      <c r="D9" s="77"/>
      <c r="E9" s="33"/>
      <c r="F9" s="78" t="s">
        <v>43</v>
      </c>
      <c r="G9" s="79"/>
      <c r="H9" s="5"/>
      <c r="I9" s="16"/>
      <c r="J9" s="57"/>
      <c r="K9" s="57"/>
    </row>
    <row r="10" spans="2:19" s="2" customFormat="1" ht="14.25" x14ac:dyDescent="0.2">
      <c r="G10" s="4"/>
      <c r="H10" s="5"/>
      <c r="I10" s="5"/>
    </row>
    <row r="11" spans="2:19" ht="15" x14ac:dyDescent="0.25">
      <c r="B11" s="3" t="s">
        <v>48</v>
      </c>
      <c r="G11" s="2"/>
      <c r="H11" s="2"/>
      <c r="I11" s="2"/>
    </row>
    <row r="12" spans="2:19" ht="15" customHeight="1" x14ac:dyDescent="0.25">
      <c r="B12" s="34" t="s">
        <v>65</v>
      </c>
      <c r="C12" s="35"/>
      <c r="D12" s="35"/>
      <c r="E12" s="35"/>
      <c r="F12" s="35"/>
      <c r="G12" s="35"/>
      <c r="H12" s="35"/>
      <c r="I12" s="35"/>
      <c r="J12" s="35"/>
      <c r="K12" s="35"/>
      <c r="L12" s="35"/>
      <c r="M12" s="35"/>
      <c r="N12" s="35"/>
      <c r="O12" s="35"/>
      <c r="P12" s="35"/>
      <c r="Q12" s="35"/>
      <c r="R12" s="36"/>
      <c r="S12" s="24"/>
    </row>
    <row r="13" spans="2:19" ht="15" x14ac:dyDescent="0.25">
      <c r="B13" s="37"/>
      <c r="C13" s="38"/>
      <c r="D13" s="38"/>
      <c r="E13" s="38"/>
      <c r="F13" s="38"/>
      <c r="G13" s="38"/>
      <c r="H13" s="38"/>
      <c r="I13" s="38"/>
      <c r="J13" s="38"/>
      <c r="K13" s="38"/>
      <c r="L13" s="38"/>
      <c r="M13" s="38"/>
      <c r="N13" s="38"/>
      <c r="O13" s="38"/>
      <c r="P13" s="38"/>
      <c r="Q13" s="38"/>
      <c r="R13" s="39"/>
      <c r="S13" s="24"/>
    </row>
    <row r="14" spans="2:19" ht="15" x14ac:dyDescent="0.25"/>
    <row r="15" spans="2:19" ht="15" x14ac:dyDescent="0.25">
      <c r="B15" s="40" t="s">
        <v>51</v>
      </c>
      <c r="C15" s="41"/>
      <c r="D15" s="41"/>
      <c r="E15" s="41"/>
      <c r="F15" s="41"/>
      <c r="G15" s="41"/>
      <c r="H15" s="41"/>
      <c r="I15" s="41"/>
      <c r="J15" s="41"/>
      <c r="K15" s="41"/>
      <c r="L15" s="41"/>
      <c r="M15" s="41"/>
      <c r="N15" s="41"/>
      <c r="O15" s="41"/>
      <c r="P15" s="41"/>
      <c r="Q15" s="41"/>
      <c r="R15" s="42"/>
    </row>
    <row r="16" spans="2:19" ht="208.5" customHeight="1" x14ac:dyDescent="0.25">
      <c r="B16" s="43" t="s">
        <v>60</v>
      </c>
      <c r="C16" s="44"/>
      <c r="D16" s="44"/>
      <c r="E16" s="44"/>
      <c r="F16" s="44"/>
      <c r="G16" s="44"/>
      <c r="H16" s="44"/>
      <c r="I16" s="44"/>
      <c r="J16" s="44"/>
      <c r="K16" s="44"/>
      <c r="L16" s="44"/>
      <c r="M16" s="44"/>
      <c r="N16" s="44"/>
      <c r="O16" s="44"/>
      <c r="P16" s="44"/>
      <c r="Q16" s="44"/>
      <c r="R16" s="45"/>
    </row>
    <row r="17" spans="2:19" ht="15" x14ac:dyDescent="0.25"/>
    <row r="18" spans="2:19" ht="29.25" customHeight="1" x14ac:dyDescent="0.25">
      <c r="B18" s="40" t="s">
        <v>52</v>
      </c>
      <c r="C18" s="41"/>
      <c r="D18" s="41"/>
      <c r="E18" s="41"/>
      <c r="F18" s="41"/>
      <c r="G18" s="41"/>
      <c r="H18" s="41"/>
      <c r="I18" s="41"/>
      <c r="J18" s="42"/>
      <c r="K18" s="40" t="s">
        <v>53</v>
      </c>
      <c r="L18" s="41"/>
      <c r="M18" s="41"/>
      <c r="N18" s="41"/>
      <c r="O18" s="41"/>
      <c r="P18" s="41"/>
      <c r="Q18" s="41"/>
      <c r="R18" s="42"/>
    </row>
    <row r="19" spans="2:19" ht="194.25" customHeight="1" x14ac:dyDescent="0.25">
      <c r="B19" s="21"/>
      <c r="C19" s="80" t="s">
        <v>56</v>
      </c>
      <c r="D19" s="80"/>
      <c r="E19" s="80"/>
      <c r="F19" s="80"/>
      <c r="G19" s="80"/>
      <c r="H19" s="80"/>
      <c r="I19" s="80"/>
      <c r="J19" s="20"/>
      <c r="K19" s="18"/>
      <c r="L19" s="80" t="s">
        <v>62</v>
      </c>
      <c r="M19" s="81"/>
      <c r="N19" s="81"/>
      <c r="O19" s="81"/>
      <c r="P19" s="81"/>
      <c r="Q19" s="81"/>
      <c r="R19" s="19"/>
    </row>
    <row r="20" spans="2:19" ht="15" x14ac:dyDescent="0.25"/>
    <row r="21" spans="2:19" ht="31.5" customHeight="1" x14ac:dyDescent="0.25">
      <c r="B21" s="82" t="s">
        <v>2</v>
      </c>
      <c r="C21" s="49" t="s">
        <v>4</v>
      </c>
      <c r="D21" s="50"/>
      <c r="E21" s="51"/>
      <c r="F21" s="46" t="s">
        <v>5</v>
      </c>
      <c r="G21" s="83" t="s">
        <v>13</v>
      </c>
      <c r="H21" s="84" t="s">
        <v>57</v>
      </c>
      <c r="I21" s="84" t="s">
        <v>50</v>
      </c>
      <c r="J21" s="46" t="s">
        <v>3</v>
      </c>
      <c r="K21" s="46" t="s">
        <v>7</v>
      </c>
      <c r="L21" s="46"/>
      <c r="M21" s="46" t="s">
        <v>8</v>
      </c>
      <c r="N21" s="46"/>
      <c r="O21" s="46" t="s">
        <v>9</v>
      </c>
      <c r="P21" s="46"/>
      <c r="Q21" s="46" t="s">
        <v>10</v>
      </c>
      <c r="R21" s="46"/>
      <c r="S21" s="47" t="s">
        <v>11</v>
      </c>
    </row>
    <row r="22" spans="2:19" ht="67.150000000000006" customHeight="1" x14ac:dyDescent="0.25">
      <c r="B22" s="82"/>
      <c r="C22" s="52"/>
      <c r="D22" s="53"/>
      <c r="E22" s="54"/>
      <c r="F22" s="46"/>
      <c r="G22" s="83"/>
      <c r="H22" s="84"/>
      <c r="I22" s="84"/>
      <c r="J22" s="46"/>
      <c r="K22" s="22" t="s">
        <v>54</v>
      </c>
      <c r="L22" s="22" t="s">
        <v>55</v>
      </c>
      <c r="M22" s="22" t="s">
        <v>54</v>
      </c>
      <c r="N22" s="22" t="s">
        <v>55</v>
      </c>
      <c r="O22" s="22" t="s">
        <v>54</v>
      </c>
      <c r="P22" s="22" t="s">
        <v>55</v>
      </c>
      <c r="Q22" s="22" t="s">
        <v>54</v>
      </c>
      <c r="R22" s="22" t="s">
        <v>55</v>
      </c>
      <c r="S22" s="48"/>
    </row>
    <row r="23" spans="2:19" ht="41.25" customHeight="1" x14ac:dyDescent="0.25">
      <c r="B23" s="91">
        <v>1</v>
      </c>
      <c r="C23" s="85" t="s">
        <v>66</v>
      </c>
      <c r="D23" s="86"/>
      <c r="E23" s="32" t="s">
        <v>102</v>
      </c>
      <c r="F23" s="6">
        <v>666520</v>
      </c>
      <c r="G23" s="10">
        <f t="shared" ref="G23:G86" si="0">+IFERROR(I23/F23,"-")</f>
        <v>0</v>
      </c>
      <c r="H23" s="11">
        <f>+F23*80%</f>
        <v>533216</v>
      </c>
      <c r="I23" s="30"/>
      <c r="J23" s="12" t="str">
        <f t="shared" ref="J23:J86" si="1">IF(I23&lt;H23," OFERTA CON PRECIO APARENTEMENTE BAJO","VALOR MINIMO ACEPTABLE")</f>
        <v xml:space="preserve"> OFERTA CON PRECIO APARENTEMENTE BAJO</v>
      </c>
      <c r="K23" s="31"/>
      <c r="L23" s="25">
        <f>+ROUND(I23*K23,0)</f>
        <v>0</v>
      </c>
      <c r="M23" s="31"/>
      <c r="N23" s="25">
        <f>+ROUND(I23*M23,0)</f>
        <v>0</v>
      </c>
      <c r="O23" s="31"/>
      <c r="P23" s="25">
        <f t="shared" ref="P23:P233" si="2">+ROUND(I23*O23,0)</f>
        <v>0</v>
      </c>
      <c r="Q23" s="31"/>
      <c r="R23" s="25">
        <f t="shared" ref="R23:R233" si="3">+ROUND(I23*Q23,0)</f>
        <v>0</v>
      </c>
      <c r="S23" s="26">
        <f>ROUND(I23-L23-N23-P23-R23,0)</f>
        <v>0</v>
      </c>
    </row>
    <row r="24" spans="2:19" ht="41.25" customHeight="1" x14ac:dyDescent="0.25">
      <c r="B24" s="92"/>
      <c r="C24" s="87"/>
      <c r="D24" s="88"/>
      <c r="E24" s="32" t="s">
        <v>103</v>
      </c>
      <c r="F24" s="6">
        <v>1158647</v>
      </c>
      <c r="G24" s="10">
        <f t="shared" si="0"/>
        <v>0</v>
      </c>
      <c r="H24" s="11">
        <f t="shared" ref="H24:H87" si="4">+F24*80%</f>
        <v>926917.60000000009</v>
      </c>
      <c r="I24" s="30"/>
      <c r="J24" s="12" t="str">
        <f t="shared" si="1"/>
        <v xml:space="preserve"> OFERTA CON PRECIO APARENTEMENTE BAJO</v>
      </c>
      <c r="K24" s="31"/>
      <c r="L24" s="25">
        <f t="shared" ref="L24:L87" si="5">+ROUND(I24*K24,0)</f>
        <v>0</v>
      </c>
      <c r="M24" s="31"/>
      <c r="N24" s="25">
        <f t="shared" ref="N24:N87" si="6">+ROUND(I24*M24,0)</f>
        <v>0</v>
      </c>
      <c r="O24" s="31"/>
      <c r="P24" s="25">
        <f t="shared" si="2"/>
        <v>0</v>
      </c>
      <c r="Q24" s="31"/>
      <c r="R24" s="25">
        <f t="shared" si="3"/>
        <v>0</v>
      </c>
      <c r="S24" s="26">
        <f t="shared" ref="S24:S87" si="7">ROUND(I24-L24-N24-P24-R24,0)</f>
        <v>0</v>
      </c>
    </row>
    <row r="25" spans="2:19" ht="41.25" customHeight="1" x14ac:dyDescent="0.25">
      <c r="B25" s="92"/>
      <c r="C25" s="87"/>
      <c r="D25" s="88"/>
      <c r="E25" s="32" t="s">
        <v>104</v>
      </c>
      <c r="F25" s="6">
        <v>1485703</v>
      </c>
      <c r="G25" s="10">
        <f t="shared" si="0"/>
        <v>0</v>
      </c>
      <c r="H25" s="11">
        <f t="shared" si="4"/>
        <v>1188562.4000000001</v>
      </c>
      <c r="I25" s="30"/>
      <c r="J25" s="12" t="str">
        <f t="shared" si="1"/>
        <v xml:space="preserve"> OFERTA CON PRECIO APARENTEMENTE BAJO</v>
      </c>
      <c r="K25" s="31"/>
      <c r="L25" s="25">
        <f t="shared" si="5"/>
        <v>0</v>
      </c>
      <c r="M25" s="31"/>
      <c r="N25" s="25">
        <f t="shared" si="6"/>
        <v>0</v>
      </c>
      <c r="O25" s="31"/>
      <c r="P25" s="25">
        <f t="shared" si="2"/>
        <v>0</v>
      </c>
      <c r="Q25" s="31"/>
      <c r="R25" s="25">
        <f t="shared" si="3"/>
        <v>0</v>
      </c>
      <c r="S25" s="26">
        <f t="shared" si="7"/>
        <v>0</v>
      </c>
    </row>
    <row r="26" spans="2:19" ht="41.25" customHeight="1" x14ac:dyDescent="0.25">
      <c r="B26" s="92"/>
      <c r="C26" s="87"/>
      <c r="D26" s="88"/>
      <c r="E26" s="32" t="s">
        <v>105</v>
      </c>
      <c r="F26" s="6">
        <v>1666267</v>
      </c>
      <c r="G26" s="10">
        <f t="shared" si="0"/>
        <v>0</v>
      </c>
      <c r="H26" s="11">
        <f t="shared" si="4"/>
        <v>1333013.6000000001</v>
      </c>
      <c r="I26" s="30"/>
      <c r="J26" s="12" t="str">
        <f t="shared" si="1"/>
        <v xml:space="preserve"> OFERTA CON PRECIO APARENTEMENTE BAJO</v>
      </c>
      <c r="K26" s="31"/>
      <c r="L26" s="25">
        <f t="shared" si="5"/>
        <v>0</v>
      </c>
      <c r="M26" s="31"/>
      <c r="N26" s="25">
        <f t="shared" si="6"/>
        <v>0</v>
      </c>
      <c r="O26" s="31"/>
      <c r="P26" s="25">
        <f t="shared" si="2"/>
        <v>0</v>
      </c>
      <c r="Q26" s="31"/>
      <c r="R26" s="25">
        <f t="shared" si="3"/>
        <v>0</v>
      </c>
      <c r="S26" s="26">
        <f t="shared" si="7"/>
        <v>0</v>
      </c>
    </row>
    <row r="27" spans="2:19" ht="41.25" customHeight="1" x14ac:dyDescent="0.25">
      <c r="B27" s="93"/>
      <c r="C27" s="89"/>
      <c r="D27" s="90"/>
      <c r="E27" s="32" t="s">
        <v>106</v>
      </c>
      <c r="F27" s="6">
        <v>1888579</v>
      </c>
      <c r="G27" s="10">
        <f t="shared" si="0"/>
        <v>0</v>
      </c>
      <c r="H27" s="11">
        <f t="shared" si="4"/>
        <v>1510863.2000000002</v>
      </c>
      <c r="I27" s="30"/>
      <c r="J27" s="12" t="str">
        <f t="shared" si="1"/>
        <v xml:space="preserve"> OFERTA CON PRECIO APARENTEMENTE BAJO</v>
      </c>
      <c r="K27" s="31"/>
      <c r="L27" s="25">
        <f t="shared" si="5"/>
        <v>0</v>
      </c>
      <c r="M27" s="31"/>
      <c r="N27" s="25">
        <f t="shared" si="6"/>
        <v>0</v>
      </c>
      <c r="O27" s="31"/>
      <c r="P27" s="25">
        <f t="shared" si="2"/>
        <v>0</v>
      </c>
      <c r="Q27" s="31"/>
      <c r="R27" s="25">
        <f t="shared" si="3"/>
        <v>0</v>
      </c>
      <c r="S27" s="26">
        <f t="shared" si="7"/>
        <v>0</v>
      </c>
    </row>
    <row r="28" spans="2:19" ht="41.25" customHeight="1" x14ac:dyDescent="0.25">
      <c r="B28" s="91">
        <v>2</v>
      </c>
      <c r="C28" s="85" t="s">
        <v>67</v>
      </c>
      <c r="D28" s="86"/>
      <c r="E28" s="32" t="s">
        <v>102</v>
      </c>
      <c r="F28" s="6">
        <v>5178565</v>
      </c>
      <c r="G28" s="10">
        <f t="shared" si="0"/>
        <v>0</v>
      </c>
      <c r="H28" s="11">
        <f t="shared" si="4"/>
        <v>4142852</v>
      </c>
      <c r="I28" s="30"/>
      <c r="J28" s="12" t="str">
        <f t="shared" si="1"/>
        <v xml:space="preserve"> OFERTA CON PRECIO APARENTEMENTE BAJO</v>
      </c>
      <c r="K28" s="31"/>
      <c r="L28" s="25">
        <f t="shared" si="5"/>
        <v>0</v>
      </c>
      <c r="M28" s="31"/>
      <c r="N28" s="25">
        <f t="shared" si="6"/>
        <v>0</v>
      </c>
      <c r="O28" s="31"/>
      <c r="P28" s="25">
        <f t="shared" si="2"/>
        <v>0</v>
      </c>
      <c r="Q28" s="31"/>
      <c r="R28" s="25">
        <f t="shared" si="3"/>
        <v>0</v>
      </c>
      <c r="S28" s="26">
        <f t="shared" si="7"/>
        <v>0</v>
      </c>
    </row>
    <row r="29" spans="2:19" ht="41.25" customHeight="1" x14ac:dyDescent="0.25">
      <c r="B29" s="92"/>
      <c r="C29" s="87"/>
      <c r="D29" s="88"/>
      <c r="E29" s="32" t="s">
        <v>103</v>
      </c>
      <c r="F29" s="6">
        <v>5334675</v>
      </c>
      <c r="G29" s="10">
        <f t="shared" si="0"/>
        <v>0</v>
      </c>
      <c r="H29" s="11">
        <f t="shared" si="4"/>
        <v>4267740</v>
      </c>
      <c r="I29" s="30"/>
      <c r="J29" s="12" t="str">
        <f t="shared" si="1"/>
        <v xml:space="preserve"> OFERTA CON PRECIO APARENTEMENTE BAJO</v>
      </c>
      <c r="K29" s="31"/>
      <c r="L29" s="25">
        <f t="shared" si="5"/>
        <v>0</v>
      </c>
      <c r="M29" s="31"/>
      <c r="N29" s="25">
        <f t="shared" si="6"/>
        <v>0</v>
      </c>
      <c r="O29" s="31"/>
      <c r="P29" s="25">
        <f t="shared" si="2"/>
        <v>0</v>
      </c>
      <c r="Q29" s="31"/>
      <c r="R29" s="25">
        <f t="shared" si="3"/>
        <v>0</v>
      </c>
      <c r="S29" s="26">
        <f t="shared" si="7"/>
        <v>0</v>
      </c>
    </row>
    <row r="30" spans="2:19" ht="41.25" customHeight="1" x14ac:dyDescent="0.25">
      <c r="B30" s="92"/>
      <c r="C30" s="87"/>
      <c r="D30" s="88"/>
      <c r="E30" s="32" t="s">
        <v>104</v>
      </c>
      <c r="F30" s="6">
        <v>7961780</v>
      </c>
      <c r="G30" s="10">
        <f t="shared" si="0"/>
        <v>0</v>
      </c>
      <c r="H30" s="11">
        <f t="shared" si="4"/>
        <v>6369424</v>
      </c>
      <c r="I30" s="30"/>
      <c r="J30" s="12" t="str">
        <f t="shared" si="1"/>
        <v xml:space="preserve"> OFERTA CON PRECIO APARENTEMENTE BAJO</v>
      </c>
      <c r="K30" s="31"/>
      <c r="L30" s="25">
        <f t="shared" si="5"/>
        <v>0</v>
      </c>
      <c r="M30" s="31"/>
      <c r="N30" s="25">
        <f t="shared" si="6"/>
        <v>0</v>
      </c>
      <c r="O30" s="31"/>
      <c r="P30" s="25">
        <f t="shared" si="2"/>
        <v>0</v>
      </c>
      <c r="Q30" s="31"/>
      <c r="R30" s="25">
        <f t="shared" si="3"/>
        <v>0</v>
      </c>
      <c r="S30" s="26">
        <f t="shared" si="7"/>
        <v>0</v>
      </c>
    </row>
    <row r="31" spans="2:19" ht="41.25" customHeight="1" x14ac:dyDescent="0.25">
      <c r="B31" s="92"/>
      <c r="C31" s="87"/>
      <c r="D31" s="88"/>
      <c r="E31" s="32" t="s">
        <v>105</v>
      </c>
      <c r="F31" s="6">
        <v>11030710</v>
      </c>
      <c r="G31" s="10">
        <f t="shared" si="0"/>
        <v>0</v>
      </c>
      <c r="H31" s="11">
        <f t="shared" si="4"/>
        <v>8824568</v>
      </c>
      <c r="I31" s="30"/>
      <c r="J31" s="12" t="str">
        <f t="shared" si="1"/>
        <v xml:space="preserve"> OFERTA CON PRECIO APARENTEMENTE BAJO</v>
      </c>
      <c r="K31" s="31"/>
      <c r="L31" s="25">
        <f t="shared" si="5"/>
        <v>0</v>
      </c>
      <c r="M31" s="31"/>
      <c r="N31" s="25">
        <f t="shared" si="6"/>
        <v>0</v>
      </c>
      <c r="O31" s="31"/>
      <c r="P31" s="25">
        <f t="shared" si="2"/>
        <v>0</v>
      </c>
      <c r="Q31" s="31"/>
      <c r="R31" s="25">
        <f t="shared" si="3"/>
        <v>0</v>
      </c>
      <c r="S31" s="26">
        <f t="shared" si="7"/>
        <v>0</v>
      </c>
    </row>
    <row r="32" spans="2:19" ht="41.25" customHeight="1" x14ac:dyDescent="0.25">
      <c r="B32" s="93"/>
      <c r="C32" s="89"/>
      <c r="D32" s="90"/>
      <c r="E32" s="32" t="s">
        <v>106</v>
      </c>
      <c r="F32" s="6">
        <v>13033955</v>
      </c>
      <c r="G32" s="10">
        <f t="shared" si="0"/>
        <v>0</v>
      </c>
      <c r="H32" s="11">
        <f t="shared" si="4"/>
        <v>10427164</v>
      </c>
      <c r="I32" s="30"/>
      <c r="J32" s="12" t="str">
        <f t="shared" si="1"/>
        <v xml:space="preserve"> OFERTA CON PRECIO APARENTEMENTE BAJO</v>
      </c>
      <c r="K32" s="31"/>
      <c r="L32" s="25">
        <f t="shared" si="5"/>
        <v>0</v>
      </c>
      <c r="M32" s="31"/>
      <c r="N32" s="25">
        <f t="shared" si="6"/>
        <v>0</v>
      </c>
      <c r="O32" s="31"/>
      <c r="P32" s="25">
        <f t="shared" si="2"/>
        <v>0</v>
      </c>
      <c r="Q32" s="31"/>
      <c r="R32" s="25">
        <f t="shared" si="3"/>
        <v>0</v>
      </c>
      <c r="S32" s="26">
        <f t="shared" si="7"/>
        <v>0</v>
      </c>
    </row>
    <row r="33" spans="2:19" ht="41.25" customHeight="1" x14ac:dyDescent="0.25">
      <c r="B33" s="91">
        <v>3</v>
      </c>
      <c r="C33" s="85" t="s">
        <v>68</v>
      </c>
      <c r="D33" s="86"/>
      <c r="E33" s="32" t="s">
        <v>102</v>
      </c>
      <c r="F33" s="6">
        <v>4711570</v>
      </c>
      <c r="G33" s="10">
        <f t="shared" si="0"/>
        <v>0</v>
      </c>
      <c r="H33" s="11">
        <f t="shared" si="4"/>
        <v>3769256</v>
      </c>
      <c r="I33" s="30"/>
      <c r="J33" s="12" t="str">
        <f t="shared" si="1"/>
        <v xml:space="preserve"> OFERTA CON PRECIO APARENTEMENTE BAJO</v>
      </c>
      <c r="K33" s="31"/>
      <c r="L33" s="25">
        <f t="shared" si="5"/>
        <v>0</v>
      </c>
      <c r="M33" s="31"/>
      <c r="N33" s="25">
        <f t="shared" si="6"/>
        <v>0</v>
      </c>
      <c r="O33" s="31"/>
      <c r="P33" s="25">
        <f t="shared" si="2"/>
        <v>0</v>
      </c>
      <c r="Q33" s="31"/>
      <c r="R33" s="25">
        <f t="shared" si="3"/>
        <v>0</v>
      </c>
      <c r="S33" s="26">
        <f t="shared" si="7"/>
        <v>0</v>
      </c>
    </row>
    <row r="34" spans="2:19" ht="41.25" customHeight="1" x14ac:dyDescent="0.25">
      <c r="B34" s="92"/>
      <c r="C34" s="87"/>
      <c r="D34" s="88"/>
      <c r="E34" s="32" t="s">
        <v>103</v>
      </c>
      <c r="F34" s="6">
        <v>4901000</v>
      </c>
      <c r="G34" s="10">
        <f t="shared" si="0"/>
        <v>0</v>
      </c>
      <c r="H34" s="11">
        <f t="shared" si="4"/>
        <v>3920800</v>
      </c>
      <c r="I34" s="30"/>
      <c r="J34" s="12" t="str">
        <f t="shared" si="1"/>
        <v xml:space="preserve"> OFERTA CON PRECIO APARENTEMENTE BAJO</v>
      </c>
      <c r="K34" s="31"/>
      <c r="L34" s="25">
        <f t="shared" si="5"/>
        <v>0</v>
      </c>
      <c r="M34" s="31"/>
      <c r="N34" s="25">
        <f t="shared" si="6"/>
        <v>0</v>
      </c>
      <c r="O34" s="31"/>
      <c r="P34" s="25">
        <f t="shared" si="2"/>
        <v>0</v>
      </c>
      <c r="Q34" s="31"/>
      <c r="R34" s="25">
        <f t="shared" si="3"/>
        <v>0</v>
      </c>
      <c r="S34" s="26">
        <f t="shared" si="7"/>
        <v>0</v>
      </c>
    </row>
    <row r="35" spans="2:19" ht="41.25" customHeight="1" x14ac:dyDescent="0.25">
      <c r="B35" s="92"/>
      <c r="C35" s="87"/>
      <c r="D35" s="88"/>
      <c r="E35" s="32" t="s">
        <v>104</v>
      </c>
      <c r="F35" s="6">
        <v>6782180</v>
      </c>
      <c r="G35" s="10">
        <f t="shared" si="0"/>
        <v>0</v>
      </c>
      <c r="H35" s="11">
        <f t="shared" si="4"/>
        <v>5425744</v>
      </c>
      <c r="I35" s="30"/>
      <c r="J35" s="12" t="str">
        <f t="shared" si="1"/>
        <v xml:space="preserve"> OFERTA CON PRECIO APARENTEMENTE BAJO</v>
      </c>
      <c r="K35" s="31"/>
      <c r="L35" s="25">
        <f t="shared" si="5"/>
        <v>0</v>
      </c>
      <c r="M35" s="31"/>
      <c r="N35" s="25">
        <f t="shared" si="6"/>
        <v>0</v>
      </c>
      <c r="O35" s="31"/>
      <c r="P35" s="25">
        <f t="shared" si="2"/>
        <v>0</v>
      </c>
      <c r="Q35" s="31"/>
      <c r="R35" s="25">
        <f t="shared" si="3"/>
        <v>0</v>
      </c>
      <c r="S35" s="26">
        <f t="shared" si="7"/>
        <v>0</v>
      </c>
    </row>
    <row r="36" spans="2:19" ht="41.25" customHeight="1" x14ac:dyDescent="0.25">
      <c r="B36" s="92"/>
      <c r="C36" s="87"/>
      <c r="D36" s="88"/>
      <c r="E36" s="32" t="s">
        <v>105</v>
      </c>
      <c r="F36" s="6">
        <v>9187930</v>
      </c>
      <c r="G36" s="10">
        <f t="shared" si="0"/>
        <v>0</v>
      </c>
      <c r="H36" s="11">
        <f t="shared" si="4"/>
        <v>7350344</v>
      </c>
      <c r="I36" s="30"/>
      <c r="J36" s="12" t="str">
        <f t="shared" si="1"/>
        <v xml:space="preserve"> OFERTA CON PRECIO APARENTEMENTE BAJO</v>
      </c>
      <c r="K36" s="31"/>
      <c r="L36" s="25">
        <f t="shared" si="5"/>
        <v>0</v>
      </c>
      <c r="M36" s="31"/>
      <c r="N36" s="25">
        <f t="shared" si="6"/>
        <v>0</v>
      </c>
      <c r="O36" s="31"/>
      <c r="P36" s="25">
        <f t="shared" si="2"/>
        <v>0</v>
      </c>
      <c r="Q36" s="31"/>
      <c r="R36" s="25">
        <f t="shared" si="3"/>
        <v>0</v>
      </c>
      <c r="S36" s="26">
        <f t="shared" si="7"/>
        <v>0</v>
      </c>
    </row>
    <row r="37" spans="2:19" ht="41.25" customHeight="1" x14ac:dyDescent="0.25">
      <c r="B37" s="93"/>
      <c r="C37" s="89"/>
      <c r="D37" s="90"/>
      <c r="E37" s="32" t="s">
        <v>106</v>
      </c>
      <c r="F37" s="6">
        <v>11047260</v>
      </c>
      <c r="G37" s="10">
        <f t="shared" si="0"/>
        <v>0</v>
      </c>
      <c r="H37" s="11">
        <f t="shared" si="4"/>
        <v>8837808</v>
      </c>
      <c r="I37" s="30"/>
      <c r="J37" s="12" t="str">
        <f t="shared" si="1"/>
        <v xml:space="preserve"> OFERTA CON PRECIO APARENTEMENTE BAJO</v>
      </c>
      <c r="K37" s="31"/>
      <c r="L37" s="25">
        <f t="shared" si="5"/>
        <v>0</v>
      </c>
      <c r="M37" s="31"/>
      <c r="N37" s="25">
        <f t="shared" si="6"/>
        <v>0</v>
      </c>
      <c r="O37" s="31"/>
      <c r="P37" s="25">
        <f t="shared" si="2"/>
        <v>0</v>
      </c>
      <c r="Q37" s="31"/>
      <c r="R37" s="25">
        <f t="shared" si="3"/>
        <v>0</v>
      </c>
      <c r="S37" s="26">
        <f t="shared" si="7"/>
        <v>0</v>
      </c>
    </row>
    <row r="38" spans="2:19" ht="41.25" customHeight="1" x14ac:dyDescent="0.25">
      <c r="B38" s="91">
        <v>4</v>
      </c>
      <c r="C38" s="85" t="s">
        <v>69</v>
      </c>
      <c r="D38" s="86"/>
      <c r="E38" s="32" t="s">
        <v>102</v>
      </c>
      <c r="F38" s="6">
        <v>837303</v>
      </c>
      <c r="G38" s="10">
        <f t="shared" si="0"/>
        <v>0</v>
      </c>
      <c r="H38" s="11">
        <f t="shared" si="4"/>
        <v>669842.4</v>
      </c>
      <c r="I38" s="30"/>
      <c r="J38" s="12" t="str">
        <f t="shared" si="1"/>
        <v xml:space="preserve"> OFERTA CON PRECIO APARENTEMENTE BAJO</v>
      </c>
      <c r="K38" s="31"/>
      <c r="L38" s="25">
        <f t="shared" si="5"/>
        <v>0</v>
      </c>
      <c r="M38" s="31"/>
      <c r="N38" s="25">
        <f t="shared" si="6"/>
        <v>0</v>
      </c>
      <c r="O38" s="31"/>
      <c r="P38" s="25">
        <f t="shared" si="2"/>
        <v>0</v>
      </c>
      <c r="Q38" s="31"/>
      <c r="R38" s="25">
        <f t="shared" si="3"/>
        <v>0</v>
      </c>
      <c r="S38" s="26">
        <f t="shared" si="7"/>
        <v>0</v>
      </c>
    </row>
    <row r="39" spans="2:19" ht="41.25" customHeight="1" x14ac:dyDescent="0.25">
      <c r="B39" s="92"/>
      <c r="C39" s="87"/>
      <c r="D39" s="88"/>
      <c r="E39" s="32" t="s">
        <v>103</v>
      </c>
      <c r="F39" s="6">
        <v>1029815</v>
      </c>
      <c r="G39" s="10">
        <f t="shared" si="0"/>
        <v>0</v>
      </c>
      <c r="H39" s="11">
        <f t="shared" si="4"/>
        <v>823852</v>
      </c>
      <c r="I39" s="30"/>
      <c r="J39" s="12" t="str">
        <f t="shared" si="1"/>
        <v xml:space="preserve"> OFERTA CON PRECIO APARENTEMENTE BAJO</v>
      </c>
      <c r="K39" s="31"/>
      <c r="L39" s="25">
        <f t="shared" si="5"/>
        <v>0</v>
      </c>
      <c r="M39" s="31"/>
      <c r="N39" s="25">
        <f t="shared" si="6"/>
        <v>0</v>
      </c>
      <c r="O39" s="31"/>
      <c r="P39" s="25">
        <f t="shared" si="2"/>
        <v>0</v>
      </c>
      <c r="Q39" s="31"/>
      <c r="R39" s="25">
        <f t="shared" si="3"/>
        <v>0</v>
      </c>
      <c r="S39" s="26">
        <f t="shared" si="7"/>
        <v>0</v>
      </c>
    </row>
    <row r="40" spans="2:19" ht="41.25" customHeight="1" x14ac:dyDescent="0.25">
      <c r="B40" s="92"/>
      <c r="C40" s="87"/>
      <c r="D40" s="88"/>
      <c r="E40" s="32" t="s">
        <v>104</v>
      </c>
      <c r="F40" s="6">
        <v>1310713</v>
      </c>
      <c r="G40" s="10">
        <f t="shared" si="0"/>
        <v>0</v>
      </c>
      <c r="H40" s="11">
        <f t="shared" si="4"/>
        <v>1048570.4</v>
      </c>
      <c r="I40" s="30"/>
      <c r="J40" s="12" t="str">
        <f t="shared" si="1"/>
        <v xml:space="preserve"> OFERTA CON PRECIO APARENTEMENTE BAJO</v>
      </c>
      <c r="K40" s="31"/>
      <c r="L40" s="25">
        <f t="shared" si="5"/>
        <v>0</v>
      </c>
      <c r="M40" s="31"/>
      <c r="N40" s="25">
        <f t="shared" si="6"/>
        <v>0</v>
      </c>
      <c r="O40" s="31"/>
      <c r="P40" s="25">
        <f t="shared" si="2"/>
        <v>0</v>
      </c>
      <c r="Q40" s="31"/>
      <c r="R40" s="25">
        <f t="shared" si="3"/>
        <v>0</v>
      </c>
      <c r="S40" s="26">
        <f t="shared" si="7"/>
        <v>0</v>
      </c>
    </row>
    <row r="41" spans="2:19" ht="41.25" customHeight="1" x14ac:dyDescent="0.25">
      <c r="B41" s="92"/>
      <c r="C41" s="87"/>
      <c r="D41" s="88"/>
      <c r="E41" s="32" t="s">
        <v>105</v>
      </c>
      <c r="F41" s="6">
        <v>1639215</v>
      </c>
      <c r="G41" s="10">
        <f t="shared" si="0"/>
        <v>0</v>
      </c>
      <c r="H41" s="11">
        <f t="shared" si="4"/>
        <v>1311372</v>
      </c>
      <c r="I41" s="30"/>
      <c r="J41" s="12" t="str">
        <f t="shared" si="1"/>
        <v xml:space="preserve"> OFERTA CON PRECIO APARENTEMENTE BAJO</v>
      </c>
      <c r="K41" s="31"/>
      <c r="L41" s="25">
        <f t="shared" si="5"/>
        <v>0</v>
      </c>
      <c r="M41" s="31"/>
      <c r="N41" s="25">
        <f t="shared" si="6"/>
        <v>0</v>
      </c>
      <c r="O41" s="31"/>
      <c r="P41" s="25">
        <f t="shared" si="2"/>
        <v>0</v>
      </c>
      <c r="Q41" s="31"/>
      <c r="R41" s="25">
        <f t="shared" si="3"/>
        <v>0</v>
      </c>
      <c r="S41" s="26">
        <f t="shared" si="7"/>
        <v>0</v>
      </c>
    </row>
    <row r="42" spans="2:19" ht="41.25" customHeight="1" x14ac:dyDescent="0.25">
      <c r="B42" s="93"/>
      <c r="C42" s="89"/>
      <c r="D42" s="90"/>
      <c r="E42" s="32" t="s">
        <v>106</v>
      </c>
      <c r="F42" s="6">
        <v>2062998</v>
      </c>
      <c r="G42" s="10">
        <f t="shared" si="0"/>
        <v>0</v>
      </c>
      <c r="H42" s="11">
        <f t="shared" si="4"/>
        <v>1650398.4000000001</v>
      </c>
      <c r="I42" s="30"/>
      <c r="J42" s="12" t="str">
        <f t="shared" si="1"/>
        <v xml:space="preserve"> OFERTA CON PRECIO APARENTEMENTE BAJO</v>
      </c>
      <c r="K42" s="31"/>
      <c r="L42" s="25">
        <f t="shared" si="5"/>
        <v>0</v>
      </c>
      <c r="M42" s="31"/>
      <c r="N42" s="25">
        <f t="shared" si="6"/>
        <v>0</v>
      </c>
      <c r="O42" s="31"/>
      <c r="P42" s="25">
        <f t="shared" si="2"/>
        <v>0</v>
      </c>
      <c r="Q42" s="31"/>
      <c r="R42" s="25">
        <f t="shared" si="3"/>
        <v>0</v>
      </c>
      <c r="S42" s="26">
        <f t="shared" si="7"/>
        <v>0</v>
      </c>
    </row>
    <row r="43" spans="2:19" ht="41.25" customHeight="1" x14ac:dyDescent="0.25">
      <c r="B43" s="91">
        <v>5</v>
      </c>
      <c r="C43" s="85" t="s">
        <v>70</v>
      </c>
      <c r="D43" s="86"/>
      <c r="E43" s="32" t="s">
        <v>102</v>
      </c>
      <c r="F43" s="6">
        <v>4711570</v>
      </c>
      <c r="G43" s="10">
        <f t="shared" si="0"/>
        <v>0</v>
      </c>
      <c r="H43" s="11">
        <f t="shared" si="4"/>
        <v>3769256</v>
      </c>
      <c r="I43" s="30"/>
      <c r="J43" s="12" t="str">
        <f t="shared" si="1"/>
        <v xml:space="preserve"> OFERTA CON PRECIO APARENTEMENTE BAJO</v>
      </c>
      <c r="K43" s="31"/>
      <c r="L43" s="25">
        <f t="shared" si="5"/>
        <v>0</v>
      </c>
      <c r="M43" s="31"/>
      <c r="N43" s="25">
        <f t="shared" si="6"/>
        <v>0</v>
      </c>
      <c r="O43" s="31"/>
      <c r="P43" s="25">
        <f t="shared" si="2"/>
        <v>0</v>
      </c>
      <c r="Q43" s="31"/>
      <c r="R43" s="25">
        <f t="shared" si="3"/>
        <v>0</v>
      </c>
      <c r="S43" s="26">
        <f t="shared" si="7"/>
        <v>0</v>
      </c>
    </row>
    <row r="44" spans="2:19" ht="41.25" customHeight="1" x14ac:dyDescent="0.25">
      <c r="B44" s="92"/>
      <c r="C44" s="87"/>
      <c r="D44" s="88"/>
      <c r="E44" s="32" t="s">
        <v>103</v>
      </c>
      <c r="F44" s="6">
        <v>4901000</v>
      </c>
      <c r="G44" s="10">
        <f t="shared" si="0"/>
        <v>0</v>
      </c>
      <c r="H44" s="11">
        <f t="shared" si="4"/>
        <v>3920800</v>
      </c>
      <c r="I44" s="30"/>
      <c r="J44" s="12" t="str">
        <f t="shared" si="1"/>
        <v xml:space="preserve"> OFERTA CON PRECIO APARENTEMENTE BAJO</v>
      </c>
      <c r="K44" s="31"/>
      <c r="L44" s="25">
        <f t="shared" si="5"/>
        <v>0</v>
      </c>
      <c r="M44" s="31"/>
      <c r="N44" s="25">
        <f t="shared" si="6"/>
        <v>0</v>
      </c>
      <c r="O44" s="31"/>
      <c r="P44" s="25">
        <f t="shared" si="2"/>
        <v>0</v>
      </c>
      <c r="Q44" s="31"/>
      <c r="R44" s="25">
        <f t="shared" si="3"/>
        <v>0</v>
      </c>
      <c r="S44" s="26">
        <f t="shared" si="7"/>
        <v>0</v>
      </c>
    </row>
    <row r="45" spans="2:19" ht="41.25" customHeight="1" x14ac:dyDescent="0.25">
      <c r="B45" s="92"/>
      <c r="C45" s="87"/>
      <c r="D45" s="88"/>
      <c r="E45" s="32" t="s">
        <v>104</v>
      </c>
      <c r="F45" s="6">
        <v>6782180</v>
      </c>
      <c r="G45" s="10">
        <f t="shared" si="0"/>
        <v>0</v>
      </c>
      <c r="H45" s="11">
        <f t="shared" si="4"/>
        <v>5425744</v>
      </c>
      <c r="I45" s="30"/>
      <c r="J45" s="12" t="str">
        <f t="shared" si="1"/>
        <v xml:space="preserve"> OFERTA CON PRECIO APARENTEMENTE BAJO</v>
      </c>
      <c r="K45" s="31"/>
      <c r="L45" s="25">
        <f t="shared" si="5"/>
        <v>0</v>
      </c>
      <c r="M45" s="31"/>
      <c r="N45" s="25">
        <f t="shared" si="6"/>
        <v>0</v>
      </c>
      <c r="O45" s="31"/>
      <c r="P45" s="25">
        <f t="shared" si="2"/>
        <v>0</v>
      </c>
      <c r="Q45" s="31"/>
      <c r="R45" s="25">
        <f t="shared" si="3"/>
        <v>0</v>
      </c>
      <c r="S45" s="26">
        <f t="shared" si="7"/>
        <v>0</v>
      </c>
    </row>
    <row r="46" spans="2:19" ht="41.25" customHeight="1" x14ac:dyDescent="0.25">
      <c r="B46" s="92"/>
      <c r="C46" s="87"/>
      <c r="D46" s="88"/>
      <c r="E46" s="32" t="s">
        <v>105</v>
      </c>
      <c r="F46" s="6">
        <v>9187930</v>
      </c>
      <c r="G46" s="10">
        <f t="shared" si="0"/>
        <v>0</v>
      </c>
      <c r="H46" s="11">
        <f t="shared" si="4"/>
        <v>7350344</v>
      </c>
      <c r="I46" s="30"/>
      <c r="J46" s="12" t="str">
        <f t="shared" si="1"/>
        <v xml:space="preserve"> OFERTA CON PRECIO APARENTEMENTE BAJO</v>
      </c>
      <c r="K46" s="31"/>
      <c r="L46" s="25">
        <f t="shared" si="5"/>
        <v>0</v>
      </c>
      <c r="M46" s="31"/>
      <c r="N46" s="25">
        <f t="shared" si="6"/>
        <v>0</v>
      </c>
      <c r="O46" s="31"/>
      <c r="P46" s="25">
        <f t="shared" si="2"/>
        <v>0</v>
      </c>
      <c r="Q46" s="31"/>
      <c r="R46" s="25">
        <f t="shared" si="3"/>
        <v>0</v>
      </c>
      <c r="S46" s="26">
        <f t="shared" si="7"/>
        <v>0</v>
      </c>
    </row>
    <row r="47" spans="2:19" ht="41.25" customHeight="1" x14ac:dyDescent="0.25">
      <c r="B47" s="93"/>
      <c r="C47" s="89"/>
      <c r="D47" s="90"/>
      <c r="E47" s="32" t="s">
        <v>106</v>
      </c>
      <c r="F47" s="6">
        <v>11047260</v>
      </c>
      <c r="G47" s="10">
        <f t="shared" si="0"/>
        <v>0</v>
      </c>
      <c r="H47" s="11">
        <f t="shared" si="4"/>
        <v>8837808</v>
      </c>
      <c r="I47" s="30"/>
      <c r="J47" s="12" t="str">
        <f t="shared" si="1"/>
        <v xml:space="preserve"> OFERTA CON PRECIO APARENTEMENTE BAJO</v>
      </c>
      <c r="K47" s="31"/>
      <c r="L47" s="25">
        <f t="shared" si="5"/>
        <v>0</v>
      </c>
      <c r="M47" s="31"/>
      <c r="N47" s="25">
        <f t="shared" si="6"/>
        <v>0</v>
      </c>
      <c r="O47" s="31"/>
      <c r="P47" s="25">
        <f t="shared" si="2"/>
        <v>0</v>
      </c>
      <c r="Q47" s="31"/>
      <c r="R47" s="25">
        <f t="shared" si="3"/>
        <v>0</v>
      </c>
      <c r="S47" s="26">
        <f t="shared" si="7"/>
        <v>0</v>
      </c>
    </row>
    <row r="48" spans="2:19" ht="41.25" customHeight="1" x14ac:dyDescent="0.25">
      <c r="B48" s="91">
        <v>6</v>
      </c>
      <c r="C48" s="85" t="s">
        <v>71</v>
      </c>
      <c r="D48" s="86"/>
      <c r="E48" s="32" t="s">
        <v>102</v>
      </c>
      <c r="F48" s="6">
        <v>5178565</v>
      </c>
      <c r="G48" s="10">
        <f t="shared" si="0"/>
        <v>0</v>
      </c>
      <c r="H48" s="11">
        <f t="shared" si="4"/>
        <v>4142852</v>
      </c>
      <c r="I48" s="30"/>
      <c r="J48" s="12" t="str">
        <f t="shared" si="1"/>
        <v xml:space="preserve"> OFERTA CON PRECIO APARENTEMENTE BAJO</v>
      </c>
      <c r="K48" s="31"/>
      <c r="L48" s="25">
        <f t="shared" si="5"/>
        <v>0</v>
      </c>
      <c r="M48" s="31"/>
      <c r="N48" s="25">
        <f t="shared" si="6"/>
        <v>0</v>
      </c>
      <c r="O48" s="31"/>
      <c r="P48" s="25">
        <f t="shared" si="2"/>
        <v>0</v>
      </c>
      <c r="Q48" s="31"/>
      <c r="R48" s="25">
        <f t="shared" si="3"/>
        <v>0</v>
      </c>
      <c r="S48" s="26">
        <f t="shared" si="7"/>
        <v>0</v>
      </c>
    </row>
    <row r="49" spans="2:19" ht="41.25" customHeight="1" x14ac:dyDescent="0.25">
      <c r="B49" s="92"/>
      <c r="C49" s="87"/>
      <c r="D49" s="88"/>
      <c r="E49" s="32" t="s">
        <v>103</v>
      </c>
      <c r="F49" s="6">
        <v>5203020</v>
      </c>
      <c r="G49" s="10">
        <f t="shared" si="0"/>
        <v>0</v>
      </c>
      <c r="H49" s="11">
        <f t="shared" si="4"/>
        <v>4162416</v>
      </c>
      <c r="I49" s="30"/>
      <c r="J49" s="12" t="str">
        <f t="shared" si="1"/>
        <v xml:space="preserve"> OFERTA CON PRECIO APARENTEMENTE BAJO</v>
      </c>
      <c r="K49" s="31"/>
      <c r="L49" s="25">
        <f t="shared" si="5"/>
        <v>0</v>
      </c>
      <c r="M49" s="31"/>
      <c r="N49" s="25">
        <f t="shared" si="6"/>
        <v>0</v>
      </c>
      <c r="O49" s="31"/>
      <c r="P49" s="25">
        <f t="shared" si="2"/>
        <v>0</v>
      </c>
      <c r="Q49" s="31"/>
      <c r="R49" s="25">
        <f t="shared" si="3"/>
        <v>0</v>
      </c>
      <c r="S49" s="26">
        <f t="shared" si="7"/>
        <v>0</v>
      </c>
    </row>
    <row r="50" spans="2:19" ht="41.25" customHeight="1" x14ac:dyDescent="0.25">
      <c r="B50" s="92"/>
      <c r="C50" s="87"/>
      <c r="D50" s="88"/>
      <c r="E50" s="32" t="s">
        <v>104</v>
      </c>
      <c r="F50" s="6">
        <v>7554265</v>
      </c>
      <c r="G50" s="10">
        <f t="shared" si="0"/>
        <v>0</v>
      </c>
      <c r="H50" s="11">
        <f t="shared" si="4"/>
        <v>6043412</v>
      </c>
      <c r="I50" s="30"/>
      <c r="J50" s="12" t="str">
        <f t="shared" si="1"/>
        <v xml:space="preserve"> OFERTA CON PRECIO APARENTEMENTE BAJO</v>
      </c>
      <c r="K50" s="31"/>
      <c r="L50" s="25">
        <f t="shared" si="5"/>
        <v>0</v>
      </c>
      <c r="M50" s="31"/>
      <c r="N50" s="25">
        <f t="shared" si="6"/>
        <v>0</v>
      </c>
      <c r="O50" s="31"/>
      <c r="P50" s="25">
        <f t="shared" si="2"/>
        <v>0</v>
      </c>
      <c r="Q50" s="31"/>
      <c r="R50" s="25">
        <f t="shared" si="3"/>
        <v>0</v>
      </c>
      <c r="S50" s="26">
        <f t="shared" si="7"/>
        <v>0</v>
      </c>
    </row>
    <row r="51" spans="2:19" ht="41.25" customHeight="1" x14ac:dyDescent="0.25">
      <c r="B51" s="92"/>
      <c r="C51" s="87"/>
      <c r="D51" s="88"/>
      <c r="E51" s="32" t="s">
        <v>105</v>
      </c>
      <c r="F51" s="6">
        <v>9653760</v>
      </c>
      <c r="G51" s="10">
        <f t="shared" si="0"/>
        <v>0</v>
      </c>
      <c r="H51" s="11">
        <f t="shared" si="4"/>
        <v>7723008</v>
      </c>
      <c r="I51" s="30"/>
      <c r="J51" s="12" t="str">
        <f t="shared" si="1"/>
        <v xml:space="preserve"> OFERTA CON PRECIO APARENTEMENTE BAJO</v>
      </c>
      <c r="K51" s="31"/>
      <c r="L51" s="25">
        <f t="shared" si="5"/>
        <v>0</v>
      </c>
      <c r="M51" s="31"/>
      <c r="N51" s="25">
        <f t="shared" si="6"/>
        <v>0</v>
      </c>
      <c r="O51" s="31"/>
      <c r="P51" s="25">
        <f t="shared" si="2"/>
        <v>0</v>
      </c>
      <c r="Q51" s="31"/>
      <c r="R51" s="25">
        <f t="shared" si="3"/>
        <v>0</v>
      </c>
      <c r="S51" s="26">
        <f t="shared" si="7"/>
        <v>0</v>
      </c>
    </row>
    <row r="52" spans="2:19" ht="41.25" customHeight="1" x14ac:dyDescent="0.25">
      <c r="B52" s="93"/>
      <c r="C52" s="89"/>
      <c r="D52" s="90"/>
      <c r="E52" s="32" t="s">
        <v>106</v>
      </c>
      <c r="F52" s="6">
        <v>11546520</v>
      </c>
      <c r="G52" s="10">
        <f t="shared" si="0"/>
        <v>0</v>
      </c>
      <c r="H52" s="11">
        <f t="shared" si="4"/>
        <v>9237216</v>
      </c>
      <c r="I52" s="30"/>
      <c r="J52" s="12" t="str">
        <f t="shared" si="1"/>
        <v xml:space="preserve"> OFERTA CON PRECIO APARENTEMENTE BAJO</v>
      </c>
      <c r="K52" s="31"/>
      <c r="L52" s="25">
        <f t="shared" si="5"/>
        <v>0</v>
      </c>
      <c r="M52" s="31"/>
      <c r="N52" s="25">
        <f t="shared" si="6"/>
        <v>0</v>
      </c>
      <c r="O52" s="31"/>
      <c r="P52" s="25">
        <f t="shared" si="2"/>
        <v>0</v>
      </c>
      <c r="Q52" s="31"/>
      <c r="R52" s="25">
        <f t="shared" si="3"/>
        <v>0</v>
      </c>
      <c r="S52" s="26">
        <f t="shared" si="7"/>
        <v>0</v>
      </c>
    </row>
    <row r="53" spans="2:19" ht="41.25" customHeight="1" x14ac:dyDescent="0.25">
      <c r="B53" s="91">
        <v>7</v>
      </c>
      <c r="C53" s="85" t="s">
        <v>72</v>
      </c>
      <c r="D53" s="86"/>
      <c r="E53" s="32" t="s">
        <v>102</v>
      </c>
      <c r="F53" s="6">
        <v>4272060</v>
      </c>
      <c r="G53" s="10">
        <f t="shared" si="0"/>
        <v>0</v>
      </c>
      <c r="H53" s="11">
        <f t="shared" si="4"/>
        <v>3417648</v>
      </c>
      <c r="I53" s="30"/>
      <c r="J53" s="12" t="str">
        <f t="shared" si="1"/>
        <v xml:space="preserve"> OFERTA CON PRECIO APARENTEMENTE BAJO</v>
      </c>
      <c r="K53" s="31"/>
      <c r="L53" s="25">
        <f t="shared" si="5"/>
        <v>0</v>
      </c>
      <c r="M53" s="31"/>
      <c r="N53" s="25">
        <f t="shared" si="6"/>
        <v>0</v>
      </c>
      <c r="O53" s="31"/>
      <c r="P53" s="25">
        <f t="shared" si="2"/>
        <v>0</v>
      </c>
      <c r="Q53" s="31"/>
      <c r="R53" s="25">
        <f t="shared" si="3"/>
        <v>0</v>
      </c>
      <c r="S53" s="26">
        <f t="shared" si="7"/>
        <v>0</v>
      </c>
    </row>
    <row r="54" spans="2:19" ht="41.25" customHeight="1" x14ac:dyDescent="0.25">
      <c r="B54" s="92"/>
      <c r="C54" s="87"/>
      <c r="D54" s="88"/>
      <c r="E54" s="32" t="s">
        <v>103</v>
      </c>
      <c r="F54" s="6">
        <v>4580365</v>
      </c>
      <c r="G54" s="10">
        <f t="shared" si="0"/>
        <v>0</v>
      </c>
      <c r="H54" s="11">
        <f t="shared" si="4"/>
        <v>3664292</v>
      </c>
      <c r="I54" s="30"/>
      <c r="J54" s="12" t="str">
        <f t="shared" si="1"/>
        <v xml:space="preserve"> OFERTA CON PRECIO APARENTEMENTE BAJO</v>
      </c>
      <c r="K54" s="31"/>
      <c r="L54" s="25">
        <f t="shared" si="5"/>
        <v>0</v>
      </c>
      <c r="M54" s="31"/>
      <c r="N54" s="25">
        <f t="shared" si="6"/>
        <v>0</v>
      </c>
      <c r="O54" s="31"/>
      <c r="P54" s="25">
        <f t="shared" si="2"/>
        <v>0</v>
      </c>
      <c r="Q54" s="31"/>
      <c r="R54" s="25">
        <f t="shared" si="3"/>
        <v>0</v>
      </c>
      <c r="S54" s="26">
        <f t="shared" si="7"/>
        <v>0</v>
      </c>
    </row>
    <row r="55" spans="2:19" ht="41.25" customHeight="1" x14ac:dyDescent="0.25">
      <c r="B55" s="92"/>
      <c r="C55" s="87"/>
      <c r="D55" s="88"/>
      <c r="E55" s="32" t="s">
        <v>104</v>
      </c>
      <c r="F55" s="6">
        <v>6826420</v>
      </c>
      <c r="G55" s="10">
        <f t="shared" si="0"/>
        <v>0</v>
      </c>
      <c r="H55" s="11">
        <f t="shared" si="4"/>
        <v>5461136</v>
      </c>
      <c r="I55" s="30"/>
      <c r="J55" s="12" t="str">
        <f t="shared" si="1"/>
        <v xml:space="preserve"> OFERTA CON PRECIO APARENTEMENTE BAJO</v>
      </c>
      <c r="K55" s="31"/>
      <c r="L55" s="25">
        <f t="shared" si="5"/>
        <v>0</v>
      </c>
      <c r="M55" s="31"/>
      <c r="N55" s="25">
        <f t="shared" si="6"/>
        <v>0</v>
      </c>
      <c r="O55" s="31"/>
      <c r="P55" s="25">
        <f t="shared" si="2"/>
        <v>0</v>
      </c>
      <c r="Q55" s="31"/>
      <c r="R55" s="25">
        <f t="shared" si="3"/>
        <v>0</v>
      </c>
      <c r="S55" s="26">
        <f t="shared" si="7"/>
        <v>0</v>
      </c>
    </row>
    <row r="56" spans="2:19" ht="41.25" customHeight="1" x14ac:dyDescent="0.25">
      <c r="B56" s="92"/>
      <c r="C56" s="87"/>
      <c r="D56" s="88"/>
      <c r="E56" s="32" t="s">
        <v>105</v>
      </c>
      <c r="F56" s="6">
        <v>8854015</v>
      </c>
      <c r="G56" s="10">
        <f t="shared" si="0"/>
        <v>0</v>
      </c>
      <c r="H56" s="11">
        <f t="shared" si="4"/>
        <v>7083212</v>
      </c>
      <c r="I56" s="30"/>
      <c r="J56" s="12" t="str">
        <f t="shared" si="1"/>
        <v xml:space="preserve"> OFERTA CON PRECIO APARENTEMENTE BAJO</v>
      </c>
      <c r="K56" s="31"/>
      <c r="L56" s="25">
        <f t="shared" si="5"/>
        <v>0</v>
      </c>
      <c r="M56" s="31"/>
      <c r="N56" s="25">
        <f t="shared" si="6"/>
        <v>0</v>
      </c>
      <c r="O56" s="31"/>
      <c r="P56" s="25">
        <f t="shared" si="2"/>
        <v>0</v>
      </c>
      <c r="Q56" s="31"/>
      <c r="R56" s="25">
        <f t="shared" si="3"/>
        <v>0</v>
      </c>
      <c r="S56" s="26">
        <f t="shared" si="7"/>
        <v>0</v>
      </c>
    </row>
    <row r="57" spans="2:19" ht="41.25" customHeight="1" x14ac:dyDescent="0.25">
      <c r="B57" s="93"/>
      <c r="C57" s="89"/>
      <c r="D57" s="90"/>
      <c r="E57" s="32" t="s">
        <v>106</v>
      </c>
      <c r="F57" s="6">
        <v>10982455</v>
      </c>
      <c r="G57" s="10">
        <f t="shared" si="0"/>
        <v>0</v>
      </c>
      <c r="H57" s="11">
        <f t="shared" si="4"/>
        <v>8785964</v>
      </c>
      <c r="I57" s="30"/>
      <c r="J57" s="12" t="str">
        <f t="shared" si="1"/>
        <v xml:space="preserve"> OFERTA CON PRECIO APARENTEMENTE BAJO</v>
      </c>
      <c r="K57" s="31"/>
      <c r="L57" s="25">
        <f t="shared" si="5"/>
        <v>0</v>
      </c>
      <c r="M57" s="31"/>
      <c r="N57" s="25">
        <f t="shared" si="6"/>
        <v>0</v>
      </c>
      <c r="O57" s="31"/>
      <c r="P57" s="25">
        <f t="shared" si="2"/>
        <v>0</v>
      </c>
      <c r="Q57" s="31"/>
      <c r="R57" s="25">
        <f t="shared" si="3"/>
        <v>0</v>
      </c>
      <c r="S57" s="26">
        <f t="shared" si="7"/>
        <v>0</v>
      </c>
    </row>
    <row r="58" spans="2:19" ht="41.25" customHeight="1" x14ac:dyDescent="0.25">
      <c r="B58" s="91">
        <v>8</v>
      </c>
      <c r="C58" s="85" t="s">
        <v>107</v>
      </c>
      <c r="D58" s="86"/>
      <c r="E58" s="32" t="s">
        <v>102</v>
      </c>
      <c r="F58" s="6">
        <v>3417676</v>
      </c>
      <c r="G58" s="10">
        <f t="shared" si="0"/>
        <v>0</v>
      </c>
      <c r="H58" s="11">
        <f t="shared" si="4"/>
        <v>2734140.8000000003</v>
      </c>
      <c r="I58" s="30"/>
      <c r="J58" s="12" t="str">
        <f t="shared" si="1"/>
        <v xml:space="preserve"> OFERTA CON PRECIO APARENTEMENTE BAJO</v>
      </c>
      <c r="K58" s="31"/>
      <c r="L58" s="25">
        <f t="shared" si="5"/>
        <v>0</v>
      </c>
      <c r="M58" s="31"/>
      <c r="N58" s="25">
        <f t="shared" si="6"/>
        <v>0</v>
      </c>
      <c r="O58" s="31"/>
      <c r="P58" s="25">
        <f t="shared" si="2"/>
        <v>0</v>
      </c>
      <c r="Q58" s="31"/>
      <c r="R58" s="25">
        <f t="shared" si="3"/>
        <v>0</v>
      </c>
      <c r="S58" s="26">
        <f t="shared" si="7"/>
        <v>0</v>
      </c>
    </row>
    <row r="59" spans="2:19" ht="41.25" customHeight="1" x14ac:dyDescent="0.25">
      <c r="B59" s="92"/>
      <c r="C59" s="87"/>
      <c r="D59" s="88"/>
      <c r="E59" s="32" t="s">
        <v>103</v>
      </c>
      <c r="F59" s="6">
        <v>3963544</v>
      </c>
      <c r="G59" s="10">
        <f t="shared" si="0"/>
        <v>0</v>
      </c>
      <c r="H59" s="11">
        <f t="shared" si="4"/>
        <v>3170835.2</v>
      </c>
      <c r="I59" s="30"/>
      <c r="J59" s="12" t="str">
        <f t="shared" si="1"/>
        <v xml:space="preserve"> OFERTA CON PRECIO APARENTEMENTE BAJO</v>
      </c>
      <c r="K59" s="31"/>
      <c r="L59" s="25">
        <f t="shared" si="5"/>
        <v>0</v>
      </c>
      <c r="M59" s="31"/>
      <c r="N59" s="25">
        <f t="shared" si="6"/>
        <v>0</v>
      </c>
      <c r="O59" s="31"/>
      <c r="P59" s="25">
        <f t="shared" si="2"/>
        <v>0</v>
      </c>
      <c r="Q59" s="31"/>
      <c r="R59" s="25">
        <f t="shared" si="3"/>
        <v>0</v>
      </c>
      <c r="S59" s="26">
        <f t="shared" si="7"/>
        <v>0</v>
      </c>
    </row>
    <row r="60" spans="2:19" ht="41.25" customHeight="1" x14ac:dyDescent="0.25">
      <c r="B60" s="92"/>
      <c r="C60" s="87"/>
      <c r="D60" s="88"/>
      <c r="E60" s="32" t="s">
        <v>104</v>
      </c>
      <c r="F60" s="6">
        <v>5853560</v>
      </c>
      <c r="G60" s="10">
        <f t="shared" si="0"/>
        <v>0</v>
      </c>
      <c r="H60" s="11">
        <f t="shared" si="4"/>
        <v>4682848</v>
      </c>
      <c r="I60" s="30"/>
      <c r="J60" s="12" t="str">
        <f t="shared" si="1"/>
        <v xml:space="preserve"> OFERTA CON PRECIO APARENTEMENTE BAJO</v>
      </c>
      <c r="K60" s="31"/>
      <c r="L60" s="25">
        <f t="shared" si="5"/>
        <v>0</v>
      </c>
      <c r="M60" s="31"/>
      <c r="N60" s="25">
        <f t="shared" si="6"/>
        <v>0</v>
      </c>
      <c r="O60" s="31"/>
      <c r="P60" s="25">
        <f t="shared" si="2"/>
        <v>0</v>
      </c>
      <c r="Q60" s="31"/>
      <c r="R60" s="25">
        <f t="shared" si="3"/>
        <v>0</v>
      </c>
      <c r="S60" s="26">
        <f t="shared" si="7"/>
        <v>0</v>
      </c>
    </row>
    <row r="61" spans="2:19" ht="41.25" customHeight="1" x14ac:dyDescent="0.25">
      <c r="B61" s="92"/>
      <c r="C61" s="87"/>
      <c r="D61" s="88"/>
      <c r="E61" s="32" t="s">
        <v>105</v>
      </c>
      <c r="F61" s="6">
        <v>7372824</v>
      </c>
      <c r="G61" s="10">
        <f t="shared" si="0"/>
        <v>0</v>
      </c>
      <c r="H61" s="11">
        <f t="shared" si="4"/>
        <v>5898259.2000000002</v>
      </c>
      <c r="I61" s="30"/>
      <c r="J61" s="12" t="str">
        <f t="shared" si="1"/>
        <v xml:space="preserve"> OFERTA CON PRECIO APARENTEMENTE BAJO</v>
      </c>
      <c r="K61" s="31"/>
      <c r="L61" s="25">
        <f t="shared" si="5"/>
        <v>0</v>
      </c>
      <c r="M61" s="31"/>
      <c r="N61" s="25">
        <f t="shared" si="6"/>
        <v>0</v>
      </c>
      <c r="O61" s="31"/>
      <c r="P61" s="25">
        <f t="shared" si="2"/>
        <v>0</v>
      </c>
      <c r="Q61" s="31"/>
      <c r="R61" s="25">
        <f t="shared" si="3"/>
        <v>0</v>
      </c>
      <c r="S61" s="26">
        <f t="shared" si="7"/>
        <v>0</v>
      </c>
    </row>
    <row r="62" spans="2:19" ht="41.25" customHeight="1" x14ac:dyDescent="0.25">
      <c r="B62" s="93"/>
      <c r="C62" s="89"/>
      <c r="D62" s="90"/>
      <c r="E62" s="32" t="s">
        <v>106</v>
      </c>
      <c r="F62" s="6">
        <v>9374176</v>
      </c>
      <c r="G62" s="10">
        <f t="shared" si="0"/>
        <v>0</v>
      </c>
      <c r="H62" s="11">
        <f t="shared" si="4"/>
        <v>7499340.8000000007</v>
      </c>
      <c r="I62" s="30"/>
      <c r="J62" s="12" t="str">
        <f t="shared" si="1"/>
        <v xml:space="preserve"> OFERTA CON PRECIO APARENTEMENTE BAJO</v>
      </c>
      <c r="K62" s="31"/>
      <c r="L62" s="25">
        <f t="shared" si="5"/>
        <v>0</v>
      </c>
      <c r="M62" s="31"/>
      <c r="N62" s="25">
        <f t="shared" si="6"/>
        <v>0</v>
      </c>
      <c r="O62" s="31"/>
      <c r="P62" s="25">
        <f t="shared" si="2"/>
        <v>0</v>
      </c>
      <c r="Q62" s="31"/>
      <c r="R62" s="25">
        <f t="shared" si="3"/>
        <v>0</v>
      </c>
      <c r="S62" s="26">
        <f t="shared" si="7"/>
        <v>0</v>
      </c>
    </row>
    <row r="63" spans="2:19" ht="41.25" customHeight="1" x14ac:dyDescent="0.25">
      <c r="B63" s="91">
        <v>9</v>
      </c>
      <c r="C63" s="85" t="s">
        <v>74</v>
      </c>
      <c r="D63" s="86"/>
      <c r="E63" s="32" t="s">
        <v>102</v>
      </c>
      <c r="F63" s="6">
        <v>855587</v>
      </c>
      <c r="G63" s="10">
        <f t="shared" si="0"/>
        <v>0</v>
      </c>
      <c r="H63" s="11">
        <f t="shared" si="4"/>
        <v>684469.60000000009</v>
      </c>
      <c r="I63" s="30"/>
      <c r="J63" s="12" t="str">
        <f t="shared" si="1"/>
        <v xml:space="preserve"> OFERTA CON PRECIO APARENTEMENTE BAJO</v>
      </c>
      <c r="K63" s="31"/>
      <c r="L63" s="25">
        <f t="shared" si="5"/>
        <v>0</v>
      </c>
      <c r="M63" s="31"/>
      <c r="N63" s="25">
        <f t="shared" si="6"/>
        <v>0</v>
      </c>
      <c r="O63" s="31"/>
      <c r="P63" s="25">
        <f t="shared" si="2"/>
        <v>0</v>
      </c>
      <c r="Q63" s="31"/>
      <c r="R63" s="25">
        <f t="shared" si="3"/>
        <v>0</v>
      </c>
      <c r="S63" s="26">
        <f t="shared" si="7"/>
        <v>0</v>
      </c>
    </row>
    <row r="64" spans="2:19" ht="41.25" customHeight="1" x14ac:dyDescent="0.25">
      <c r="B64" s="92"/>
      <c r="C64" s="87"/>
      <c r="D64" s="88"/>
      <c r="E64" s="32" t="s">
        <v>103</v>
      </c>
      <c r="F64" s="6">
        <v>1261023</v>
      </c>
      <c r="G64" s="10">
        <f t="shared" si="0"/>
        <v>0</v>
      </c>
      <c r="H64" s="11">
        <f t="shared" si="4"/>
        <v>1008818.4</v>
      </c>
      <c r="I64" s="30"/>
      <c r="J64" s="12" t="str">
        <f t="shared" si="1"/>
        <v xml:space="preserve"> OFERTA CON PRECIO APARENTEMENTE BAJO</v>
      </c>
      <c r="K64" s="31"/>
      <c r="L64" s="25">
        <f t="shared" si="5"/>
        <v>0</v>
      </c>
      <c r="M64" s="31"/>
      <c r="N64" s="25">
        <f t="shared" si="6"/>
        <v>0</v>
      </c>
      <c r="O64" s="31"/>
      <c r="P64" s="25">
        <f t="shared" si="2"/>
        <v>0</v>
      </c>
      <c r="Q64" s="31"/>
      <c r="R64" s="25">
        <f t="shared" si="3"/>
        <v>0</v>
      </c>
      <c r="S64" s="26">
        <f t="shared" si="7"/>
        <v>0</v>
      </c>
    </row>
    <row r="65" spans="2:19" ht="41.25" customHeight="1" x14ac:dyDescent="0.25">
      <c r="B65" s="92"/>
      <c r="C65" s="87"/>
      <c r="D65" s="88"/>
      <c r="E65" s="32" t="s">
        <v>104</v>
      </c>
      <c r="F65" s="6">
        <v>1468349</v>
      </c>
      <c r="G65" s="10">
        <f t="shared" si="0"/>
        <v>0</v>
      </c>
      <c r="H65" s="11">
        <f t="shared" si="4"/>
        <v>1174679.2</v>
      </c>
      <c r="I65" s="30"/>
      <c r="J65" s="12" t="str">
        <f t="shared" si="1"/>
        <v xml:space="preserve"> OFERTA CON PRECIO APARENTEMENTE BAJO</v>
      </c>
      <c r="K65" s="31"/>
      <c r="L65" s="25">
        <f t="shared" si="5"/>
        <v>0</v>
      </c>
      <c r="M65" s="31"/>
      <c r="N65" s="25">
        <f t="shared" si="6"/>
        <v>0</v>
      </c>
      <c r="O65" s="31"/>
      <c r="P65" s="25">
        <f t="shared" si="2"/>
        <v>0</v>
      </c>
      <c r="Q65" s="31"/>
      <c r="R65" s="25">
        <f t="shared" si="3"/>
        <v>0</v>
      </c>
      <c r="S65" s="26">
        <f t="shared" si="7"/>
        <v>0</v>
      </c>
    </row>
    <row r="66" spans="2:19" ht="41.25" customHeight="1" x14ac:dyDescent="0.25">
      <c r="B66" s="92"/>
      <c r="C66" s="87"/>
      <c r="D66" s="88"/>
      <c r="E66" s="32" t="s">
        <v>105</v>
      </c>
      <c r="F66" s="6">
        <v>1741210</v>
      </c>
      <c r="G66" s="10">
        <f t="shared" si="0"/>
        <v>0</v>
      </c>
      <c r="H66" s="11">
        <f t="shared" si="4"/>
        <v>1392968</v>
      </c>
      <c r="I66" s="30"/>
      <c r="J66" s="12" t="str">
        <f t="shared" si="1"/>
        <v xml:space="preserve"> OFERTA CON PRECIO APARENTEMENTE BAJO</v>
      </c>
      <c r="K66" s="31"/>
      <c r="L66" s="25">
        <f t="shared" si="5"/>
        <v>0</v>
      </c>
      <c r="M66" s="31"/>
      <c r="N66" s="25">
        <f t="shared" si="6"/>
        <v>0</v>
      </c>
      <c r="O66" s="31"/>
      <c r="P66" s="25">
        <f t="shared" si="2"/>
        <v>0</v>
      </c>
      <c r="Q66" s="31"/>
      <c r="R66" s="25">
        <f t="shared" si="3"/>
        <v>0</v>
      </c>
      <c r="S66" s="26">
        <f t="shared" si="7"/>
        <v>0</v>
      </c>
    </row>
    <row r="67" spans="2:19" ht="41.25" customHeight="1" x14ac:dyDescent="0.25">
      <c r="B67" s="93"/>
      <c r="C67" s="89"/>
      <c r="D67" s="90"/>
      <c r="E67" s="32" t="s">
        <v>106</v>
      </c>
      <c r="F67" s="6">
        <v>2239532</v>
      </c>
      <c r="G67" s="10">
        <f t="shared" si="0"/>
        <v>0</v>
      </c>
      <c r="H67" s="11">
        <f t="shared" si="4"/>
        <v>1791625.6</v>
      </c>
      <c r="I67" s="30"/>
      <c r="J67" s="12" t="str">
        <f t="shared" si="1"/>
        <v xml:space="preserve"> OFERTA CON PRECIO APARENTEMENTE BAJO</v>
      </c>
      <c r="K67" s="31"/>
      <c r="L67" s="25">
        <f t="shared" si="5"/>
        <v>0</v>
      </c>
      <c r="M67" s="31"/>
      <c r="N67" s="25">
        <f t="shared" si="6"/>
        <v>0</v>
      </c>
      <c r="O67" s="31"/>
      <c r="P67" s="25">
        <f t="shared" si="2"/>
        <v>0</v>
      </c>
      <c r="Q67" s="31"/>
      <c r="R67" s="25">
        <f t="shared" si="3"/>
        <v>0</v>
      </c>
      <c r="S67" s="26">
        <f t="shared" si="7"/>
        <v>0</v>
      </c>
    </row>
    <row r="68" spans="2:19" ht="41.25" customHeight="1" x14ac:dyDescent="0.25">
      <c r="B68" s="91">
        <v>10</v>
      </c>
      <c r="C68" s="85" t="s">
        <v>75</v>
      </c>
      <c r="D68" s="86"/>
      <c r="E68" s="32" t="s">
        <v>102</v>
      </c>
      <c r="F68" s="6">
        <v>837303</v>
      </c>
      <c r="G68" s="10">
        <f t="shared" si="0"/>
        <v>0</v>
      </c>
      <c r="H68" s="11">
        <f t="shared" si="4"/>
        <v>669842.4</v>
      </c>
      <c r="I68" s="30"/>
      <c r="J68" s="12" t="str">
        <f t="shared" si="1"/>
        <v xml:space="preserve"> OFERTA CON PRECIO APARENTEMENTE BAJO</v>
      </c>
      <c r="K68" s="31"/>
      <c r="L68" s="25">
        <f t="shared" si="5"/>
        <v>0</v>
      </c>
      <c r="M68" s="31"/>
      <c r="N68" s="25">
        <f t="shared" si="6"/>
        <v>0</v>
      </c>
      <c r="O68" s="31"/>
      <c r="P68" s="25">
        <f t="shared" si="2"/>
        <v>0</v>
      </c>
      <c r="Q68" s="31"/>
      <c r="R68" s="25">
        <f t="shared" si="3"/>
        <v>0</v>
      </c>
      <c r="S68" s="26">
        <f t="shared" si="7"/>
        <v>0</v>
      </c>
    </row>
    <row r="69" spans="2:19" ht="41.25" customHeight="1" x14ac:dyDescent="0.25">
      <c r="B69" s="92"/>
      <c r="C69" s="87"/>
      <c r="D69" s="88"/>
      <c r="E69" s="32" t="s">
        <v>103</v>
      </c>
      <c r="F69" s="6">
        <v>1210934</v>
      </c>
      <c r="G69" s="10">
        <f t="shared" si="0"/>
        <v>0</v>
      </c>
      <c r="H69" s="11">
        <f t="shared" si="4"/>
        <v>968747.20000000007</v>
      </c>
      <c r="I69" s="30"/>
      <c r="J69" s="12" t="str">
        <f t="shared" si="1"/>
        <v xml:space="preserve"> OFERTA CON PRECIO APARENTEMENTE BAJO</v>
      </c>
      <c r="K69" s="31"/>
      <c r="L69" s="25">
        <f t="shared" si="5"/>
        <v>0</v>
      </c>
      <c r="M69" s="31"/>
      <c r="N69" s="25">
        <f t="shared" si="6"/>
        <v>0</v>
      </c>
      <c r="O69" s="31"/>
      <c r="P69" s="25">
        <f t="shared" si="2"/>
        <v>0</v>
      </c>
      <c r="Q69" s="31"/>
      <c r="R69" s="25">
        <f t="shared" si="3"/>
        <v>0</v>
      </c>
      <c r="S69" s="26">
        <f t="shared" si="7"/>
        <v>0</v>
      </c>
    </row>
    <row r="70" spans="2:19" ht="41.25" customHeight="1" x14ac:dyDescent="0.25">
      <c r="B70" s="92"/>
      <c r="C70" s="87"/>
      <c r="D70" s="88"/>
      <c r="E70" s="32" t="s">
        <v>104</v>
      </c>
      <c r="F70" s="6">
        <v>1546168</v>
      </c>
      <c r="G70" s="10">
        <f t="shared" si="0"/>
        <v>0</v>
      </c>
      <c r="H70" s="11">
        <f t="shared" si="4"/>
        <v>1236934.4000000001</v>
      </c>
      <c r="I70" s="30"/>
      <c r="J70" s="12" t="str">
        <f t="shared" si="1"/>
        <v xml:space="preserve"> OFERTA CON PRECIO APARENTEMENTE BAJO</v>
      </c>
      <c r="K70" s="31"/>
      <c r="L70" s="25">
        <f t="shared" si="5"/>
        <v>0</v>
      </c>
      <c r="M70" s="31"/>
      <c r="N70" s="25">
        <f t="shared" si="6"/>
        <v>0</v>
      </c>
      <c r="O70" s="31"/>
      <c r="P70" s="25">
        <f t="shared" si="2"/>
        <v>0</v>
      </c>
      <c r="Q70" s="31"/>
      <c r="R70" s="25">
        <f t="shared" si="3"/>
        <v>0</v>
      </c>
      <c r="S70" s="26">
        <f t="shared" si="7"/>
        <v>0</v>
      </c>
    </row>
    <row r="71" spans="2:19" ht="41.25" customHeight="1" x14ac:dyDescent="0.25">
      <c r="B71" s="92"/>
      <c r="C71" s="87"/>
      <c r="D71" s="88"/>
      <c r="E71" s="32" t="s">
        <v>105</v>
      </c>
      <c r="F71" s="6">
        <v>1835036</v>
      </c>
      <c r="G71" s="10">
        <f t="shared" si="0"/>
        <v>0</v>
      </c>
      <c r="H71" s="11">
        <f t="shared" si="4"/>
        <v>1468028.8</v>
      </c>
      <c r="I71" s="30"/>
      <c r="J71" s="12" t="str">
        <f t="shared" si="1"/>
        <v xml:space="preserve"> OFERTA CON PRECIO APARENTEMENTE BAJO</v>
      </c>
      <c r="K71" s="31"/>
      <c r="L71" s="25">
        <f t="shared" si="5"/>
        <v>0</v>
      </c>
      <c r="M71" s="31"/>
      <c r="N71" s="25">
        <f t="shared" si="6"/>
        <v>0</v>
      </c>
      <c r="O71" s="31"/>
      <c r="P71" s="25">
        <f t="shared" si="2"/>
        <v>0</v>
      </c>
      <c r="Q71" s="31"/>
      <c r="R71" s="25">
        <f t="shared" si="3"/>
        <v>0</v>
      </c>
      <c r="S71" s="26">
        <f t="shared" si="7"/>
        <v>0</v>
      </c>
    </row>
    <row r="72" spans="2:19" ht="41.25" customHeight="1" x14ac:dyDescent="0.25">
      <c r="B72" s="93"/>
      <c r="C72" s="89"/>
      <c r="D72" s="90"/>
      <c r="E72" s="32" t="s">
        <v>106</v>
      </c>
      <c r="F72" s="6">
        <v>2185241</v>
      </c>
      <c r="G72" s="10">
        <f t="shared" si="0"/>
        <v>0</v>
      </c>
      <c r="H72" s="11">
        <f t="shared" si="4"/>
        <v>1748192.8</v>
      </c>
      <c r="I72" s="30"/>
      <c r="J72" s="12" t="str">
        <f t="shared" si="1"/>
        <v xml:space="preserve"> OFERTA CON PRECIO APARENTEMENTE BAJO</v>
      </c>
      <c r="K72" s="31"/>
      <c r="L72" s="25">
        <f t="shared" si="5"/>
        <v>0</v>
      </c>
      <c r="M72" s="31"/>
      <c r="N72" s="25">
        <f t="shared" si="6"/>
        <v>0</v>
      </c>
      <c r="O72" s="31"/>
      <c r="P72" s="25">
        <f t="shared" si="2"/>
        <v>0</v>
      </c>
      <c r="Q72" s="31"/>
      <c r="R72" s="25">
        <f t="shared" si="3"/>
        <v>0</v>
      </c>
      <c r="S72" s="26">
        <f t="shared" si="7"/>
        <v>0</v>
      </c>
    </row>
    <row r="73" spans="2:19" ht="41.25" customHeight="1" x14ac:dyDescent="0.25">
      <c r="B73" s="91">
        <v>11</v>
      </c>
      <c r="C73" s="85" t="s">
        <v>76</v>
      </c>
      <c r="D73" s="86"/>
      <c r="E73" s="32" t="s">
        <v>102</v>
      </c>
      <c r="F73" s="6">
        <v>703867</v>
      </c>
      <c r="G73" s="10">
        <f t="shared" si="0"/>
        <v>0</v>
      </c>
      <c r="H73" s="11">
        <f t="shared" si="4"/>
        <v>563093.6</v>
      </c>
      <c r="I73" s="30"/>
      <c r="J73" s="12" t="str">
        <f t="shared" si="1"/>
        <v xml:space="preserve"> OFERTA CON PRECIO APARENTEMENTE BAJO</v>
      </c>
      <c r="K73" s="31"/>
      <c r="L73" s="25">
        <f t="shared" si="5"/>
        <v>0</v>
      </c>
      <c r="M73" s="31"/>
      <c r="N73" s="25">
        <f t="shared" si="6"/>
        <v>0</v>
      </c>
      <c r="O73" s="31"/>
      <c r="P73" s="25">
        <f t="shared" si="2"/>
        <v>0</v>
      </c>
      <c r="Q73" s="31"/>
      <c r="R73" s="25">
        <f t="shared" si="3"/>
        <v>0</v>
      </c>
      <c r="S73" s="26">
        <f t="shared" si="7"/>
        <v>0</v>
      </c>
    </row>
    <row r="74" spans="2:19" ht="41.25" customHeight="1" x14ac:dyDescent="0.25">
      <c r="B74" s="92"/>
      <c r="C74" s="87"/>
      <c r="D74" s="88"/>
      <c r="E74" s="32" t="s">
        <v>103</v>
      </c>
      <c r="F74" s="6">
        <v>871033</v>
      </c>
      <c r="G74" s="10">
        <f t="shared" si="0"/>
        <v>0</v>
      </c>
      <c r="H74" s="11">
        <f t="shared" si="4"/>
        <v>696826.4</v>
      </c>
      <c r="I74" s="30"/>
      <c r="J74" s="12" t="str">
        <f t="shared" si="1"/>
        <v xml:space="preserve"> OFERTA CON PRECIO APARENTEMENTE BAJO</v>
      </c>
      <c r="K74" s="31"/>
      <c r="L74" s="25">
        <f t="shared" si="5"/>
        <v>0</v>
      </c>
      <c r="M74" s="31"/>
      <c r="N74" s="25">
        <f t="shared" si="6"/>
        <v>0</v>
      </c>
      <c r="O74" s="31"/>
      <c r="P74" s="25">
        <f t="shared" si="2"/>
        <v>0</v>
      </c>
      <c r="Q74" s="31"/>
      <c r="R74" s="25">
        <f t="shared" si="3"/>
        <v>0</v>
      </c>
      <c r="S74" s="26">
        <f t="shared" si="7"/>
        <v>0</v>
      </c>
    </row>
    <row r="75" spans="2:19" ht="41.25" customHeight="1" x14ac:dyDescent="0.25">
      <c r="B75" s="92"/>
      <c r="C75" s="87"/>
      <c r="D75" s="88"/>
      <c r="E75" s="32" t="s">
        <v>104</v>
      </c>
      <c r="F75" s="6">
        <v>1063873</v>
      </c>
      <c r="G75" s="10">
        <f t="shared" si="0"/>
        <v>0</v>
      </c>
      <c r="H75" s="11">
        <f t="shared" si="4"/>
        <v>851098.4</v>
      </c>
      <c r="I75" s="30"/>
      <c r="J75" s="12" t="str">
        <f t="shared" si="1"/>
        <v xml:space="preserve"> OFERTA CON PRECIO APARENTEMENTE BAJO</v>
      </c>
      <c r="K75" s="31"/>
      <c r="L75" s="25">
        <f t="shared" si="5"/>
        <v>0</v>
      </c>
      <c r="M75" s="31"/>
      <c r="N75" s="25">
        <f t="shared" si="6"/>
        <v>0</v>
      </c>
      <c r="O75" s="31"/>
      <c r="P75" s="25">
        <f t="shared" si="2"/>
        <v>0</v>
      </c>
      <c r="Q75" s="31"/>
      <c r="R75" s="25">
        <f t="shared" si="3"/>
        <v>0</v>
      </c>
      <c r="S75" s="26">
        <f t="shared" si="7"/>
        <v>0</v>
      </c>
    </row>
    <row r="76" spans="2:19" ht="41.25" customHeight="1" x14ac:dyDescent="0.25">
      <c r="B76" s="92"/>
      <c r="C76" s="87"/>
      <c r="D76" s="88"/>
      <c r="E76" s="32" t="s">
        <v>105</v>
      </c>
      <c r="F76" s="6">
        <v>1397045</v>
      </c>
      <c r="G76" s="10">
        <f t="shared" si="0"/>
        <v>0</v>
      </c>
      <c r="H76" s="11">
        <f t="shared" si="4"/>
        <v>1117636</v>
      </c>
      <c r="I76" s="30"/>
      <c r="J76" s="12" t="str">
        <f t="shared" si="1"/>
        <v xml:space="preserve"> OFERTA CON PRECIO APARENTEMENTE BAJO</v>
      </c>
      <c r="K76" s="31"/>
      <c r="L76" s="25">
        <f t="shared" si="5"/>
        <v>0</v>
      </c>
      <c r="M76" s="31"/>
      <c r="N76" s="25">
        <f t="shared" si="6"/>
        <v>0</v>
      </c>
      <c r="O76" s="31"/>
      <c r="P76" s="25">
        <f t="shared" si="2"/>
        <v>0</v>
      </c>
      <c r="Q76" s="31"/>
      <c r="R76" s="25">
        <f t="shared" si="3"/>
        <v>0</v>
      </c>
      <c r="S76" s="26">
        <f t="shared" si="7"/>
        <v>0</v>
      </c>
    </row>
    <row r="77" spans="2:19" ht="41.25" customHeight="1" x14ac:dyDescent="0.25">
      <c r="B77" s="93"/>
      <c r="C77" s="89"/>
      <c r="D77" s="90"/>
      <c r="E77" s="32" t="s">
        <v>106</v>
      </c>
      <c r="F77" s="6">
        <v>1805895</v>
      </c>
      <c r="G77" s="10">
        <f t="shared" si="0"/>
        <v>0</v>
      </c>
      <c r="H77" s="11">
        <f t="shared" si="4"/>
        <v>1444716</v>
      </c>
      <c r="I77" s="30"/>
      <c r="J77" s="12" t="str">
        <f t="shared" si="1"/>
        <v xml:space="preserve"> OFERTA CON PRECIO APARENTEMENTE BAJO</v>
      </c>
      <c r="K77" s="31"/>
      <c r="L77" s="25">
        <f t="shared" si="5"/>
        <v>0</v>
      </c>
      <c r="M77" s="31"/>
      <c r="N77" s="25">
        <f t="shared" si="6"/>
        <v>0</v>
      </c>
      <c r="O77" s="31"/>
      <c r="P77" s="25">
        <f t="shared" si="2"/>
        <v>0</v>
      </c>
      <c r="Q77" s="31"/>
      <c r="R77" s="25">
        <f t="shared" si="3"/>
        <v>0</v>
      </c>
      <c r="S77" s="26">
        <f t="shared" si="7"/>
        <v>0</v>
      </c>
    </row>
    <row r="78" spans="2:19" ht="41.25" customHeight="1" x14ac:dyDescent="0.25">
      <c r="B78" s="91">
        <v>12</v>
      </c>
      <c r="C78" s="85" t="s">
        <v>77</v>
      </c>
      <c r="D78" s="86"/>
      <c r="E78" s="32" t="s">
        <v>102</v>
      </c>
      <c r="F78" s="6">
        <v>666520</v>
      </c>
      <c r="G78" s="10">
        <f t="shared" si="0"/>
        <v>0</v>
      </c>
      <c r="H78" s="11">
        <f t="shared" si="4"/>
        <v>533216</v>
      </c>
      <c r="I78" s="30"/>
      <c r="J78" s="12" t="str">
        <f t="shared" si="1"/>
        <v xml:space="preserve"> OFERTA CON PRECIO APARENTEMENTE BAJO</v>
      </c>
      <c r="K78" s="31"/>
      <c r="L78" s="25">
        <f t="shared" si="5"/>
        <v>0</v>
      </c>
      <c r="M78" s="31"/>
      <c r="N78" s="25">
        <f t="shared" si="6"/>
        <v>0</v>
      </c>
      <c r="O78" s="31"/>
      <c r="P78" s="25">
        <f t="shared" si="2"/>
        <v>0</v>
      </c>
      <c r="Q78" s="31"/>
      <c r="R78" s="25">
        <f t="shared" si="3"/>
        <v>0</v>
      </c>
      <c r="S78" s="26">
        <f t="shared" si="7"/>
        <v>0</v>
      </c>
    </row>
    <row r="79" spans="2:19" ht="41.25" customHeight="1" x14ac:dyDescent="0.25">
      <c r="B79" s="92"/>
      <c r="C79" s="87"/>
      <c r="D79" s="88"/>
      <c r="E79" s="32" t="s">
        <v>103</v>
      </c>
      <c r="F79" s="6">
        <v>1158647</v>
      </c>
      <c r="G79" s="10">
        <f t="shared" si="0"/>
        <v>0</v>
      </c>
      <c r="H79" s="11">
        <f t="shared" si="4"/>
        <v>926917.60000000009</v>
      </c>
      <c r="I79" s="30"/>
      <c r="J79" s="12" t="str">
        <f t="shared" si="1"/>
        <v xml:space="preserve"> OFERTA CON PRECIO APARENTEMENTE BAJO</v>
      </c>
      <c r="K79" s="31"/>
      <c r="L79" s="25">
        <f t="shared" si="5"/>
        <v>0</v>
      </c>
      <c r="M79" s="31"/>
      <c r="N79" s="25">
        <f t="shared" si="6"/>
        <v>0</v>
      </c>
      <c r="O79" s="31"/>
      <c r="P79" s="25">
        <f t="shared" si="2"/>
        <v>0</v>
      </c>
      <c r="Q79" s="31"/>
      <c r="R79" s="25">
        <f t="shared" si="3"/>
        <v>0</v>
      </c>
      <c r="S79" s="26">
        <f t="shared" si="7"/>
        <v>0</v>
      </c>
    </row>
    <row r="80" spans="2:19" ht="41.25" customHeight="1" x14ac:dyDescent="0.25">
      <c r="B80" s="92"/>
      <c r="C80" s="87"/>
      <c r="D80" s="88"/>
      <c r="E80" s="32" t="s">
        <v>104</v>
      </c>
      <c r="F80" s="6">
        <v>1485703</v>
      </c>
      <c r="G80" s="10">
        <f t="shared" si="0"/>
        <v>0</v>
      </c>
      <c r="H80" s="11">
        <f t="shared" si="4"/>
        <v>1188562.4000000001</v>
      </c>
      <c r="I80" s="30"/>
      <c r="J80" s="12" t="str">
        <f t="shared" si="1"/>
        <v xml:space="preserve"> OFERTA CON PRECIO APARENTEMENTE BAJO</v>
      </c>
      <c r="K80" s="31"/>
      <c r="L80" s="25">
        <f t="shared" si="5"/>
        <v>0</v>
      </c>
      <c r="M80" s="31"/>
      <c r="N80" s="25">
        <f t="shared" si="6"/>
        <v>0</v>
      </c>
      <c r="O80" s="31"/>
      <c r="P80" s="25">
        <f t="shared" si="2"/>
        <v>0</v>
      </c>
      <c r="Q80" s="31"/>
      <c r="R80" s="25">
        <f t="shared" si="3"/>
        <v>0</v>
      </c>
      <c r="S80" s="26">
        <f t="shared" si="7"/>
        <v>0</v>
      </c>
    </row>
    <row r="81" spans="2:19" ht="41.25" customHeight="1" x14ac:dyDescent="0.25">
      <c r="B81" s="92"/>
      <c r="C81" s="87"/>
      <c r="D81" s="88"/>
      <c r="E81" s="32" t="s">
        <v>105</v>
      </c>
      <c r="F81" s="6">
        <v>1666267</v>
      </c>
      <c r="G81" s="10">
        <f t="shared" si="0"/>
        <v>0</v>
      </c>
      <c r="H81" s="11">
        <f t="shared" si="4"/>
        <v>1333013.6000000001</v>
      </c>
      <c r="I81" s="30"/>
      <c r="J81" s="12" t="str">
        <f t="shared" si="1"/>
        <v xml:space="preserve"> OFERTA CON PRECIO APARENTEMENTE BAJO</v>
      </c>
      <c r="K81" s="31"/>
      <c r="L81" s="25">
        <f t="shared" si="5"/>
        <v>0</v>
      </c>
      <c r="M81" s="31"/>
      <c r="N81" s="25">
        <f t="shared" si="6"/>
        <v>0</v>
      </c>
      <c r="O81" s="31"/>
      <c r="P81" s="25">
        <f t="shared" si="2"/>
        <v>0</v>
      </c>
      <c r="Q81" s="31"/>
      <c r="R81" s="25">
        <f t="shared" si="3"/>
        <v>0</v>
      </c>
      <c r="S81" s="26">
        <f t="shared" si="7"/>
        <v>0</v>
      </c>
    </row>
    <row r="82" spans="2:19" ht="41.25" customHeight="1" x14ac:dyDescent="0.25">
      <c r="B82" s="93"/>
      <c r="C82" s="89"/>
      <c r="D82" s="90"/>
      <c r="E82" s="32" t="s">
        <v>106</v>
      </c>
      <c r="F82" s="6">
        <v>1888579</v>
      </c>
      <c r="G82" s="10">
        <f t="shared" si="0"/>
        <v>0</v>
      </c>
      <c r="H82" s="11">
        <f t="shared" si="4"/>
        <v>1510863.2000000002</v>
      </c>
      <c r="I82" s="30"/>
      <c r="J82" s="12" t="str">
        <f t="shared" si="1"/>
        <v xml:space="preserve"> OFERTA CON PRECIO APARENTEMENTE BAJO</v>
      </c>
      <c r="K82" s="31"/>
      <c r="L82" s="25">
        <f t="shared" si="5"/>
        <v>0</v>
      </c>
      <c r="M82" s="31"/>
      <c r="N82" s="25">
        <f t="shared" si="6"/>
        <v>0</v>
      </c>
      <c r="O82" s="31"/>
      <c r="P82" s="25">
        <f t="shared" si="2"/>
        <v>0</v>
      </c>
      <c r="Q82" s="31"/>
      <c r="R82" s="25">
        <f t="shared" si="3"/>
        <v>0</v>
      </c>
      <c r="S82" s="26">
        <f t="shared" si="7"/>
        <v>0</v>
      </c>
    </row>
    <row r="83" spans="2:19" ht="41.25" customHeight="1" x14ac:dyDescent="0.25">
      <c r="B83" s="91">
        <v>13</v>
      </c>
      <c r="C83" s="85" t="s">
        <v>78</v>
      </c>
      <c r="D83" s="86"/>
      <c r="E83" s="32" t="s">
        <v>102</v>
      </c>
      <c r="F83" s="6">
        <v>634232</v>
      </c>
      <c r="G83" s="10">
        <f t="shared" si="0"/>
        <v>0</v>
      </c>
      <c r="H83" s="11">
        <f t="shared" si="4"/>
        <v>507385.60000000003</v>
      </c>
      <c r="I83" s="30"/>
      <c r="J83" s="12" t="str">
        <f t="shared" si="1"/>
        <v xml:space="preserve"> OFERTA CON PRECIO APARENTEMENTE BAJO</v>
      </c>
      <c r="K83" s="31"/>
      <c r="L83" s="25">
        <f t="shared" si="5"/>
        <v>0</v>
      </c>
      <c r="M83" s="31"/>
      <c r="N83" s="25">
        <f t="shared" si="6"/>
        <v>0</v>
      </c>
      <c r="O83" s="31"/>
      <c r="P83" s="25">
        <f t="shared" si="2"/>
        <v>0</v>
      </c>
      <c r="Q83" s="31"/>
      <c r="R83" s="25">
        <f t="shared" si="3"/>
        <v>0</v>
      </c>
      <c r="S83" s="26">
        <f t="shared" si="7"/>
        <v>0</v>
      </c>
    </row>
    <row r="84" spans="2:19" ht="41.25" customHeight="1" x14ac:dyDescent="0.25">
      <c r="B84" s="92"/>
      <c r="C84" s="87"/>
      <c r="D84" s="88"/>
      <c r="E84" s="32" t="s">
        <v>103</v>
      </c>
      <c r="F84" s="6">
        <v>788102</v>
      </c>
      <c r="G84" s="10">
        <f t="shared" si="0"/>
        <v>0</v>
      </c>
      <c r="H84" s="11">
        <f t="shared" si="4"/>
        <v>630481.60000000009</v>
      </c>
      <c r="I84" s="30"/>
      <c r="J84" s="12" t="str">
        <f t="shared" si="1"/>
        <v xml:space="preserve"> OFERTA CON PRECIO APARENTEMENTE BAJO</v>
      </c>
      <c r="K84" s="31"/>
      <c r="L84" s="25">
        <f t="shared" si="5"/>
        <v>0</v>
      </c>
      <c r="M84" s="31"/>
      <c r="N84" s="25">
        <f t="shared" si="6"/>
        <v>0</v>
      </c>
      <c r="O84" s="31"/>
      <c r="P84" s="25">
        <f t="shared" si="2"/>
        <v>0</v>
      </c>
      <c r="Q84" s="31"/>
      <c r="R84" s="25">
        <f t="shared" si="3"/>
        <v>0</v>
      </c>
      <c r="S84" s="26">
        <f t="shared" si="7"/>
        <v>0</v>
      </c>
    </row>
    <row r="85" spans="2:19" ht="41.25" customHeight="1" x14ac:dyDescent="0.25">
      <c r="B85" s="92"/>
      <c r="C85" s="87"/>
      <c r="D85" s="88"/>
      <c r="E85" s="32" t="s">
        <v>104</v>
      </c>
      <c r="F85" s="6">
        <v>1024512</v>
      </c>
      <c r="G85" s="10">
        <f t="shared" si="0"/>
        <v>0</v>
      </c>
      <c r="H85" s="11">
        <f t="shared" si="4"/>
        <v>819609.60000000009</v>
      </c>
      <c r="I85" s="30"/>
      <c r="J85" s="12" t="str">
        <f t="shared" si="1"/>
        <v xml:space="preserve"> OFERTA CON PRECIO APARENTEMENTE BAJO</v>
      </c>
      <c r="K85" s="31"/>
      <c r="L85" s="25">
        <f t="shared" si="5"/>
        <v>0</v>
      </c>
      <c r="M85" s="31"/>
      <c r="N85" s="25">
        <f t="shared" si="6"/>
        <v>0</v>
      </c>
      <c r="O85" s="31"/>
      <c r="P85" s="25">
        <f t="shared" si="2"/>
        <v>0</v>
      </c>
      <c r="Q85" s="31"/>
      <c r="R85" s="25">
        <f t="shared" si="3"/>
        <v>0</v>
      </c>
      <c r="S85" s="26">
        <f t="shared" si="7"/>
        <v>0</v>
      </c>
    </row>
    <row r="86" spans="2:19" ht="41.25" customHeight="1" x14ac:dyDescent="0.25">
      <c r="B86" s="92"/>
      <c r="C86" s="87"/>
      <c r="D86" s="88"/>
      <c r="E86" s="32" t="s">
        <v>105</v>
      </c>
      <c r="F86" s="6">
        <v>1527901</v>
      </c>
      <c r="G86" s="10">
        <f t="shared" si="0"/>
        <v>0</v>
      </c>
      <c r="H86" s="11">
        <f t="shared" si="4"/>
        <v>1222320.8</v>
      </c>
      <c r="I86" s="30"/>
      <c r="J86" s="12" t="str">
        <f t="shared" si="1"/>
        <v xml:space="preserve"> OFERTA CON PRECIO APARENTEMENTE BAJO</v>
      </c>
      <c r="K86" s="31"/>
      <c r="L86" s="25">
        <f t="shared" si="5"/>
        <v>0</v>
      </c>
      <c r="M86" s="31"/>
      <c r="N86" s="25">
        <f t="shared" si="6"/>
        <v>0</v>
      </c>
      <c r="O86" s="31"/>
      <c r="P86" s="25">
        <f t="shared" si="2"/>
        <v>0</v>
      </c>
      <c r="Q86" s="31"/>
      <c r="R86" s="25">
        <f t="shared" si="3"/>
        <v>0</v>
      </c>
      <c r="S86" s="26">
        <f t="shared" si="7"/>
        <v>0</v>
      </c>
    </row>
    <row r="87" spans="2:19" ht="41.25" customHeight="1" x14ac:dyDescent="0.25">
      <c r="B87" s="93"/>
      <c r="C87" s="89"/>
      <c r="D87" s="90"/>
      <c r="E87" s="32" t="s">
        <v>106</v>
      </c>
      <c r="F87" s="6">
        <v>1885103</v>
      </c>
      <c r="G87" s="10">
        <f t="shared" ref="G87:G150" si="8">+IFERROR(I87/F87,"-")</f>
        <v>0</v>
      </c>
      <c r="H87" s="11">
        <f t="shared" si="4"/>
        <v>1508082.4000000001</v>
      </c>
      <c r="I87" s="30"/>
      <c r="J87" s="12" t="str">
        <f t="shared" ref="J87:J150" si="9">IF(I87&lt;H87," OFERTA CON PRECIO APARENTEMENTE BAJO","VALOR MINIMO ACEPTABLE")</f>
        <v xml:space="preserve"> OFERTA CON PRECIO APARENTEMENTE BAJO</v>
      </c>
      <c r="K87" s="31"/>
      <c r="L87" s="25">
        <f t="shared" si="5"/>
        <v>0</v>
      </c>
      <c r="M87" s="31"/>
      <c r="N87" s="25">
        <f t="shared" si="6"/>
        <v>0</v>
      </c>
      <c r="O87" s="31"/>
      <c r="P87" s="25">
        <f t="shared" si="2"/>
        <v>0</v>
      </c>
      <c r="Q87" s="31"/>
      <c r="R87" s="25">
        <f t="shared" si="3"/>
        <v>0</v>
      </c>
      <c r="S87" s="26">
        <f t="shared" si="7"/>
        <v>0</v>
      </c>
    </row>
    <row r="88" spans="2:19" ht="41.25" customHeight="1" x14ac:dyDescent="0.25">
      <c r="B88" s="91">
        <v>14</v>
      </c>
      <c r="C88" s="85" t="s">
        <v>79</v>
      </c>
      <c r="D88" s="86"/>
      <c r="E88" s="32" t="s">
        <v>102</v>
      </c>
      <c r="F88" s="6">
        <v>703867</v>
      </c>
      <c r="G88" s="10">
        <f t="shared" si="8"/>
        <v>0</v>
      </c>
      <c r="H88" s="11">
        <f t="shared" ref="H88:H151" si="10">+F88*80%</f>
        <v>563093.6</v>
      </c>
      <c r="I88" s="30"/>
      <c r="J88" s="12" t="str">
        <f t="shared" si="9"/>
        <v xml:space="preserve"> OFERTA CON PRECIO APARENTEMENTE BAJO</v>
      </c>
      <c r="K88" s="31"/>
      <c r="L88" s="25">
        <f t="shared" ref="L88:L151" si="11">+ROUND(I88*K88,0)</f>
        <v>0</v>
      </c>
      <c r="M88" s="31"/>
      <c r="N88" s="25">
        <f t="shared" ref="N88:N151" si="12">+ROUND(I88*M88,0)</f>
        <v>0</v>
      </c>
      <c r="O88" s="31"/>
      <c r="P88" s="25">
        <f t="shared" si="2"/>
        <v>0</v>
      </c>
      <c r="Q88" s="31"/>
      <c r="R88" s="25">
        <f t="shared" si="3"/>
        <v>0</v>
      </c>
      <c r="S88" s="26">
        <f t="shared" ref="S88:S151" si="13">ROUND(I88-L88-N88-P88-R88,0)</f>
        <v>0</v>
      </c>
    </row>
    <row r="89" spans="2:19" ht="41.25" customHeight="1" x14ac:dyDescent="0.25">
      <c r="B89" s="92"/>
      <c r="C89" s="87"/>
      <c r="D89" s="88"/>
      <c r="E89" s="32" t="s">
        <v>103</v>
      </c>
      <c r="F89" s="6">
        <v>871033</v>
      </c>
      <c r="G89" s="10">
        <f t="shared" si="8"/>
        <v>0</v>
      </c>
      <c r="H89" s="11">
        <f t="shared" si="10"/>
        <v>696826.4</v>
      </c>
      <c r="I89" s="30"/>
      <c r="J89" s="12" t="str">
        <f t="shared" si="9"/>
        <v xml:space="preserve"> OFERTA CON PRECIO APARENTEMENTE BAJO</v>
      </c>
      <c r="K89" s="31"/>
      <c r="L89" s="25">
        <f t="shared" si="11"/>
        <v>0</v>
      </c>
      <c r="M89" s="31"/>
      <c r="N89" s="25">
        <f t="shared" si="12"/>
        <v>0</v>
      </c>
      <c r="O89" s="31"/>
      <c r="P89" s="25">
        <f t="shared" si="2"/>
        <v>0</v>
      </c>
      <c r="Q89" s="31"/>
      <c r="R89" s="25">
        <f t="shared" si="3"/>
        <v>0</v>
      </c>
      <c r="S89" s="26">
        <f t="shared" si="13"/>
        <v>0</v>
      </c>
    </row>
    <row r="90" spans="2:19" ht="41.25" customHeight="1" x14ac:dyDescent="0.25">
      <c r="B90" s="92"/>
      <c r="C90" s="87"/>
      <c r="D90" s="88"/>
      <c r="E90" s="32" t="s">
        <v>104</v>
      </c>
      <c r="F90" s="6">
        <v>1063873</v>
      </c>
      <c r="G90" s="10">
        <f t="shared" si="8"/>
        <v>0</v>
      </c>
      <c r="H90" s="11">
        <f t="shared" si="10"/>
        <v>851098.4</v>
      </c>
      <c r="I90" s="30"/>
      <c r="J90" s="12" t="str">
        <f t="shared" si="9"/>
        <v xml:space="preserve"> OFERTA CON PRECIO APARENTEMENTE BAJO</v>
      </c>
      <c r="K90" s="31"/>
      <c r="L90" s="25">
        <f t="shared" si="11"/>
        <v>0</v>
      </c>
      <c r="M90" s="31"/>
      <c r="N90" s="25">
        <f t="shared" si="12"/>
        <v>0</v>
      </c>
      <c r="O90" s="31"/>
      <c r="P90" s="25">
        <f t="shared" si="2"/>
        <v>0</v>
      </c>
      <c r="Q90" s="31"/>
      <c r="R90" s="25">
        <f t="shared" si="3"/>
        <v>0</v>
      </c>
      <c r="S90" s="26">
        <f t="shared" si="13"/>
        <v>0</v>
      </c>
    </row>
    <row r="91" spans="2:19" ht="41.25" customHeight="1" x14ac:dyDescent="0.25">
      <c r="B91" s="92"/>
      <c r="C91" s="87"/>
      <c r="D91" s="88"/>
      <c r="E91" s="32" t="s">
        <v>105</v>
      </c>
      <c r="F91" s="6">
        <v>1397045</v>
      </c>
      <c r="G91" s="10">
        <f t="shared" si="8"/>
        <v>0</v>
      </c>
      <c r="H91" s="11">
        <f t="shared" si="10"/>
        <v>1117636</v>
      </c>
      <c r="I91" s="30"/>
      <c r="J91" s="12" t="str">
        <f t="shared" si="9"/>
        <v xml:space="preserve"> OFERTA CON PRECIO APARENTEMENTE BAJO</v>
      </c>
      <c r="K91" s="31"/>
      <c r="L91" s="25">
        <f t="shared" si="11"/>
        <v>0</v>
      </c>
      <c r="M91" s="31"/>
      <c r="N91" s="25">
        <f t="shared" si="12"/>
        <v>0</v>
      </c>
      <c r="O91" s="31"/>
      <c r="P91" s="25">
        <f t="shared" si="2"/>
        <v>0</v>
      </c>
      <c r="Q91" s="31"/>
      <c r="R91" s="25">
        <f t="shared" si="3"/>
        <v>0</v>
      </c>
      <c r="S91" s="26">
        <f t="shared" si="13"/>
        <v>0</v>
      </c>
    </row>
    <row r="92" spans="2:19" ht="41.25" customHeight="1" x14ac:dyDescent="0.25">
      <c r="B92" s="93"/>
      <c r="C92" s="89"/>
      <c r="D92" s="90"/>
      <c r="E92" s="32" t="s">
        <v>106</v>
      </c>
      <c r="F92" s="6">
        <v>1805895</v>
      </c>
      <c r="G92" s="10">
        <f t="shared" si="8"/>
        <v>0</v>
      </c>
      <c r="H92" s="11">
        <f t="shared" si="10"/>
        <v>1444716</v>
      </c>
      <c r="I92" s="30"/>
      <c r="J92" s="12" t="str">
        <f t="shared" si="9"/>
        <v xml:space="preserve"> OFERTA CON PRECIO APARENTEMENTE BAJO</v>
      </c>
      <c r="K92" s="31"/>
      <c r="L92" s="25">
        <f t="shared" si="11"/>
        <v>0</v>
      </c>
      <c r="M92" s="31"/>
      <c r="N92" s="25">
        <f t="shared" si="12"/>
        <v>0</v>
      </c>
      <c r="O92" s="31"/>
      <c r="P92" s="25">
        <f t="shared" si="2"/>
        <v>0</v>
      </c>
      <c r="Q92" s="31"/>
      <c r="R92" s="25">
        <f t="shared" si="3"/>
        <v>0</v>
      </c>
      <c r="S92" s="26">
        <f t="shared" si="13"/>
        <v>0</v>
      </c>
    </row>
    <row r="93" spans="2:19" ht="41.25" customHeight="1" x14ac:dyDescent="0.25">
      <c r="B93" s="91">
        <v>15</v>
      </c>
      <c r="C93" s="85" t="s">
        <v>108</v>
      </c>
      <c r="D93" s="86"/>
      <c r="E93" s="32" t="s">
        <v>102</v>
      </c>
      <c r="F93" s="6">
        <v>855587</v>
      </c>
      <c r="G93" s="10">
        <f t="shared" si="8"/>
        <v>0</v>
      </c>
      <c r="H93" s="11">
        <f t="shared" si="10"/>
        <v>684469.60000000009</v>
      </c>
      <c r="I93" s="30"/>
      <c r="J93" s="12" t="str">
        <f t="shared" si="9"/>
        <v xml:space="preserve"> OFERTA CON PRECIO APARENTEMENTE BAJO</v>
      </c>
      <c r="K93" s="31"/>
      <c r="L93" s="25">
        <f t="shared" si="11"/>
        <v>0</v>
      </c>
      <c r="M93" s="31"/>
      <c r="N93" s="25">
        <f t="shared" si="12"/>
        <v>0</v>
      </c>
      <c r="O93" s="31"/>
      <c r="P93" s="25">
        <f t="shared" si="2"/>
        <v>0</v>
      </c>
      <c r="Q93" s="31"/>
      <c r="R93" s="25">
        <f t="shared" si="3"/>
        <v>0</v>
      </c>
      <c r="S93" s="26">
        <f t="shared" si="13"/>
        <v>0</v>
      </c>
    </row>
    <row r="94" spans="2:19" ht="41.25" customHeight="1" x14ac:dyDescent="0.25">
      <c r="B94" s="92"/>
      <c r="C94" s="87"/>
      <c r="D94" s="88"/>
      <c r="E94" s="32" t="s">
        <v>103</v>
      </c>
      <c r="F94" s="6">
        <v>1261023</v>
      </c>
      <c r="G94" s="10">
        <f t="shared" si="8"/>
        <v>0</v>
      </c>
      <c r="H94" s="11">
        <f t="shared" si="10"/>
        <v>1008818.4</v>
      </c>
      <c r="I94" s="30"/>
      <c r="J94" s="12" t="str">
        <f t="shared" si="9"/>
        <v xml:space="preserve"> OFERTA CON PRECIO APARENTEMENTE BAJO</v>
      </c>
      <c r="K94" s="31"/>
      <c r="L94" s="25">
        <f t="shared" si="11"/>
        <v>0</v>
      </c>
      <c r="M94" s="31"/>
      <c r="N94" s="25">
        <f t="shared" si="12"/>
        <v>0</v>
      </c>
      <c r="O94" s="31"/>
      <c r="P94" s="25">
        <f t="shared" si="2"/>
        <v>0</v>
      </c>
      <c r="Q94" s="31"/>
      <c r="R94" s="25">
        <f t="shared" si="3"/>
        <v>0</v>
      </c>
      <c r="S94" s="26">
        <f t="shared" si="13"/>
        <v>0</v>
      </c>
    </row>
    <row r="95" spans="2:19" ht="41.25" customHeight="1" x14ac:dyDescent="0.25">
      <c r="B95" s="92"/>
      <c r="C95" s="87"/>
      <c r="D95" s="88"/>
      <c r="E95" s="32" t="s">
        <v>104</v>
      </c>
      <c r="F95" s="6">
        <v>1468349</v>
      </c>
      <c r="G95" s="10">
        <f t="shared" si="8"/>
        <v>0</v>
      </c>
      <c r="H95" s="11">
        <f t="shared" si="10"/>
        <v>1174679.2</v>
      </c>
      <c r="I95" s="30"/>
      <c r="J95" s="12" t="str">
        <f t="shared" si="9"/>
        <v xml:space="preserve"> OFERTA CON PRECIO APARENTEMENTE BAJO</v>
      </c>
      <c r="K95" s="31"/>
      <c r="L95" s="25">
        <f t="shared" si="11"/>
        <v>0</v>
      </c>
      <c r="M95" s="31"/>
      <c r="N95" s="25">
        <f t="shared" si="12"/>
        <v>0</v>
      </c>
      <c r="O95" s="31"/>
      <c r="P95" s="25">
        <f t="shared" si="2"/>
        <v>0</v>
      </c>
      <c r="Q95" s="31"/>
      <c r="R95" s="25">
        <f t="shared" si="3"/>
        <v>0</v>
      </c>
      <c r="S95" s="26">
        <f t="shared" si="13"/>
        <v>0</v>
      </c>
    </row>
    <row r="96" spans="2:19" ht="41.25" customHeight="1" x14ac:dyDescent="0.25">
      <c r="B96" s="92"/>
      <c r="C96" s="87"/>
      <c r="D96" s="88"/>
      <c r="E96" s="32" t="s">
        <v>105</v>
      </c>
      <c r="F96" s="6">
        <v>1741210</v>
      </c>
      <c r="G96" s="10">
        <f t="shared" si="8"/>
        <v>0</v>
      </c>
      <c r="H96" s="11">
        <f t="shared" si="10"/>
        <v>1392968</v>
      </c>
      <c r="I96" s="30"/>
      <c r="J96" s="12" t="str">
        <f t="shared" si="9"/>
        <v xml:space="preserve"> OFERTA CON PRECIO APARENTEMENTE BAJO</v>
      </c>
      <c r="K96" s="31"/>
      <c r="L96" s="25">
        <f t="shared" si="11"/>
        <v>0</v>
      </c>
      <c r="M96" s="31"/>
      <c r="N96" s="25">
        <f t="shared" si="12"/>
        <v>0</v>
      </c>
      <c r="O96" s="31"/>
      <c r="P96" s="25">
        <f t="shared" si="2"/>
        <v>0</v>
      </c>
      <c r="Q96" s="31"/>
      <c r="R96" s="25">
        <f t="shared" si="3"/>
        <v>0</v>
      </c>
      <c r="S96" s="26">
        <f t="shared" si="13"/>
        <v>0</v>
      </c>
    </row>
    <row r="97" spans="2:19" ht="41.25" customHeight="1" x14ac:dyDescent="0.25">
      <c r="B97" s="93"/>
      <c r="C97" s="89"/>
      <c r="D97" s="90"/>
      <c r="E97" s="32" t="s">
        <v>106</v>
      </c>
      <c r="F97" s="6">
        <v>2239532</v>
      </c>
      <c r="G97" s="10">
        <f t="shared" si="8"/>
        <v>0</v>
      </c>
      <c r="H97" s="11">
        <f t="shared" si="10"/>
        <v>1791625.6</v>
      </c>
      <c r="I97" s="30"/>
      <c r="J97" s="12" t="str">
        <f t="shared" si="9"/>
        <v xml:space="preserve"> OFERTA CON PRECIO APARENTEMENTE BAJO</v>
      </c>
      <c r="K97" s="31"/>
      <c r="L97" s="25">
        <f t="shared" si="11"/>
        <v>0</v>
      </c>
      <c r="M97" s="31"/>
      <c r="N97" s="25">
        <f t="shared" si="12"/>
        <v>0</v>
      </c>
      <c r="O97" s="31"/>
      <c r="P97" s="25">
        <f t="shared" si="2"/>
        <v>0</v>
      </c>
      <c r="Q97" s="31"/>
      <c r="R97" s="25">
        <f t="shared" si="3"/>
        <v>0</v>
      </c>
      <c r="S97" s="26">
        <f t="shared" si="13"/>
        <v>0</v>
      </c>
    </row>
    <row r="98" spans="2:19" ht="41.25" customHeight="1" x14ac:dyDescent="0.25">
      <c r="B98" s="91">
        <v>16</v>
      </c>
      <c r="C98" s="85" t="s">
        <v>81</v>
      </c>
      <c r="D98" s="86"/>
      <c r="E98" s="32" t="s">
        <v>102</v>
      </c>
      <c r="F98" s="6">
        <v>666520</v>
      </c>
      <c r="G98" s="10">
        <f t="shared" si="8"/>
        <v>0</v>
      </c>
      <c r="H98" s="11">
        <f t="shared" si="10"/>
        <v>533216</v>
      </c>
      <c r="I98" s="30"/>
      <c r="J98" s="12" t="str">
        <f t="shared" si="9"/>
        <v xml:space="preserve"> OFERTA CON PRECIO APARENTEMENTE BAJO</v>
      </c>
      <c r="K98" s="31"/>
      <c r="L98" s="25">
        <f t="shared" si="11"/>
        <v>0</v>
      </c>
      <c r="M98" s="31"/>
      <c r="N98" s="25">
        <f t="shared" si="12"/>
        <v>0</v>
      </c>
      <c r="O98" s="31"/>
      <c r="P98" s="25">
        <f t="shared" si="2"/>
        <v>0</v>
      </c>
      <c r="Q98" s="31"/>
      <c r="R98" s="25">
        <f t="shared" si="3"/>
        <v>0</v>
      </c>
      <c r="S98" s="26">
        <f t="shared" si="13"/>
        <v>0</v>
      </c>
    </row>
    <row r="99" spans="2:19" ht="41.25" customHeight="1" x14ac:dyDescent="0.25">
      <c r="B99" s="92"/>
      <c r="C99" s="87"/>
      <c r="D99" s="88"/>
      <c r="E99" s="32" t="s">
        <v>103</v>
      </c>
      <c r="F99" s="6">
        <v>1158647</v>
      </c>
      <c r="G99" s="10">
        <f t="shared" si="8"/>
        <v>0</v>
      </c>
      <c r="H99" s="11">
        <f t="shared" si="10"/>
        <v>926917.60000000009</v>
      </c>
      <c r="I99" s="30"/>
      <c r="J99" s="12" t="str">
        <f t="shared" si="9"/>
        <v xml:space="preserve"> OFERTA CON PRECIO APARENTEMENTE BAJO</v>
      </c>
      <c r="K99" s="31"/>
      <c r="L99" s="25">
        <f t="shared" si="11"/>
        <v>0</v>
      </c>
      <c r="M99" s="31"/>
      <c r="N99" s="25">
        <f t="shared" si="12"/>
        <v>0</v>
      </c>
      <c r="O99" s="31"/>
      <c r="P99" s="25">
        <f t="shared" si="2"/>
        <v>0</v>
      </c>
      <c r="Q99" s="31"/>
      <c r="R99" s="25">
        <f t="shared" si="3"/>
        <v>0</v>
      </c>
      <c r="S99" s="26">
        <f t="shared" si="13"/>
        <v>0</v>
      </c>
    </row>
    <row r="100" spans="2:19" ht="41.25" customHeight="1" x14ac:dyDescent="0.25">
      <c r="B100" s="92"/>
      <c r="C100" s="87"/>
      <c r="D100" s="88"/>
      <c r="E100" s="32" t="s">
        <v>104</v>
      </c>
      <c r="F100" s="6">
        <v>1485703</v>
      </c>
      <c r="G100" s="10">
        <f t="shared" si="8"/>
        <v>0</v>
      </c>
      <c r="H100" s="11">
        <f t="shared" si="10"/>
        <v>1188562.4000000001</v>
      </c>
      <c r="I100" s="30"/>
      <c r="J100" s="12" t="str">
        <f t="shared" si="9"/>
        <v xml:space="preserve"> OFERTA CON PRECIO APARENTEMENTE BAJO</v>
      </c>
      <c r="K100" s="31"/>
      <c r="L100" s="25">
        <f t="shared" si="11"/>
        <v>0</v>
      </c>
      <c r="M100" s="31"/>
      <c r="N100" s="25">
        <f t="shared" si="12"/>
        <v>0</v>
      </c>
      <c r="O100" s="31"/>
      <c r="P100" s="25">
        <f t="shared" si="2"/>
        <v>0</v>
      </c>
      <c r="Q100" s="31"/>
      <c r="R100" s="25">
        <f t="shared" si="3"/>
        <v>0</v>
      </c>
      <c r="S100" s="26">
        <f t="shared" si="13"/>
        <v>0</v>
      </c>
    </row>
    <row r="101" spans="2:19" ht="41.25" customHeight="1" x14ac:dyDescent="0.25">
      <c r="B101" s="92"/>
      <c r="C101" s="87"/>
      <c r="D101" s="88"/>
      <c r="E101" s="32" t="s">
        <v>105</v>
      </c>
      <c r="F101" s="6">
        <v>1666267</v>
      </c>
      <c r="G101" s="10">
        <f t="shared" si="8"/>
        <v>0</v>
      </c>
      <c r="H101" s="11">
        <f t="shared" si="10"/>
        <v>1333013.6000000001</v>
      </c>
      <c r="I101" s="30"/>
      <c r="J101" s="12" t="str">
        <f t="shared" si="9"/>
        <v xml:space="preserve"> OFERTA CON PRECIO APARENTEMENTE BAJO</v>
      </c>
      <c r="K101" s="31"/>
      <c r="L101" s="25">
        <f t="shared" si="11"/>
        <v>0</v>
      </c>
      <c r="M101" s="31"/>
      <c r="N101" s="25">
        <f t="shared" si="12"/>
        <v>0</v>
      </c>
      <c r="O101" s="31"/>
      <c r="P101" s="25">
        <f t="shared" si="2"/>
        <v>0</v>
      </c>
      <c r="Q101" s="31"/>
      <c r="R101" s="25">
        <f t="shared" si="3"/>
        <v>0</v>
      </c>
      <c r="S101" s="26">
        <f t="shared" si="13"/>
        <v>0</v>
      </c>
    </row>
    <row r="102" spans="2:19" ht="41.25" customHeight="1" x14ac:dyDescent="0.25">
      <c r="B102" s="93"/>
      <c r="C102" s="89"/>
      <c r="D102" s="90"/>
      <c r="E102" s="32" t="s">
        <v>106</v>
      </c>
      <c r="F102" s="6">
        <v>1888579</v>
      </c>
      <c r="G102" s="10">
        <f t="shared" si="8"/>
        <v>0</v>
      </c>
      <c r="H102" s="11">
        <f t="shared" si="10"/>
        <v>1510863.2000000002</v>
      </c>
      <c r="I102" s="30"/>
      <c r="J102" s="12" t="str">
        <f t="shared" si="9"/>
        <v xml:space="preserve"> OFERTA CON PRECIO APARENTEMENTE BAJO</v>
      </c>
      <c r="K102" s="31"/>
      <c r="L102" s="25">
        <f t="shared" si="11"/>
        <v>0</v>
      </c>
      <c r="M102" s="31"/>
      <c r="N102" s="25">
        <f t="shared" si="12"/>
        <v>0</v>
      </c>
      <c r="O102" s="31"/>
      <c r="P102" s="25">
        <f t="shared" si="2"/>
        <v>0</v>
      </c>
      <c r="Q102" s="31"/>
      <c r="R102" s="25">
        <f t="shared" si="3"/>
        <v>0</v>
      </c>
      <c r="S102" s="26">
        <f t="shared" si="13"/>
        <v>0</v>
      </c>
    </row>
    <row r="103" spans="2:19" ht="41.25" customHeight="1" x14ac:dyDescent="0.25">
      <c r="B103" s="91">
        <v>17</v>
      </c>
      <c r="C103" s="85" t="s">
        <v>82</v>
      </c>
      <c r="D103" s="86"/>
      <c r="E103" s="32" t="s">
        <v>102</v>
      </c>
      <c r="F103" s="6">
        <v>6468651</v>
      </c>
      <c r="G103" s="10">
        <f t="shared" si="8"/>
        <v>0</v>
      </c>
      <c r="H103" s="11">
        <f t="shared" si="10"/>
        <v>5174920.8000000007</v>
      </c>
      <c r="I103" s="30"/>
      <c r="J103" s="12" t="str">
        <f t="shared" si="9"/>
        <v xml:space="preserve"> OFERTA CON PRECIO APARENTEMENTE BAJO</v>
      </c>
      <c r="K103" s="31"/>
      <c r="L103" s="25">
        <f t="shared" si="11"/>
        <v>0</v>
      </c>
      <c r="M103" s="31"/>
      <c r="N103" s="25">
        <f t="shared" si="12"/>
        <v>0</v>
      </c>
      <c r="O103" s="31"/>
      <c r="P103" s="25">
        <f t="shared" si="2"/>
        <v>0</v>
      </c>
      <c r="Q103" s="31"/>
      <c r="R103" s="25">
        <f t="shared" si="3"/>
        <v>0</v>
      </c>
      <c r="S103" s="26">
        <f t="shared" si="13"/>
        <v>0</v>
      </c>
    </row>
    <row r="104" spans="2:19" ht="41.25" customHeight="1" x14ac:dyDescent="0.25">
      <c r="B104" s="92"/>
      <c r="C104" s="87"/>
      <c r="D104" s="88"/>
      <c r="E104" s="32" t="s">
        <v>103</v>
      </c>
      <c r="F104" s="6">
        <v>6966498</v>
      </c>
      <c r="G104" s="10">
        <f t="shared" si="8"/>
        <v>0</v>
      </c>
      <c r="H104" s="11">
        <f t="shared" si="10"/>
        <v>5573198.4000000004</v>
      </c>
      <c r="I104" s="30"/>
      <c r="J104" s="12" t="str">
        <f t="shared" si="9"/>
        <v xml:space="preserve"> OFERTA CON PRECIO APARENTEMENTE BAJO</v>
      </c>
      <c r="K104" s="31"/>
      <c r="L104" s="25">
        <f t="shared" si="11"/>
        <v>0</v>
      </c>
      <c r="M104" s="31"/>
      <c r="N104" s="25">
        <f t="shared" si="12"/>
        <v>0</v>
      </c>
      <c r="O104" s="31"/>
      <c r="P104" s="25">
        <f t="shared" si="2"/>
        <v>0</v>
      </c>
      <c r="Q104" s="31"/>
      <c r="R104" s="25">
        <f t="shared" si="3"/>
        <v>0</v>
      </c>
      <c r="S104" s="26">
        <f t="shared" si="13"/>
        <v>0</v>
      </c>
    </row>
    <row r="105" spans="2:19" ht="41.25" customHeight="1" x14ac:dyDescent="0.25">
      <c r="B105" s="92"/>
      <c r="C105" s="87"/>
      <c r="D105" s="88"/>
      <c r="E105" s="32" t="s">
        <v>104</v>
      </c>
      <c r="F105" s="6">
        <v>12808978</v>
      </c>
      <c r="G105" s="10">
        <f t="shared" si="8"/>
        <v>0</v>
      </c>
      <c r="H105" s="11">
        <f t="shared" si="10"/>
        <v>10247182.4</v>
      </c>
      <c r="I105" s="30"/>
      <c r="J105" s="12" t="str">
        <f t="shared" si="9"/>
        <v xml:space="preserve"> OFERTA CON PRECIO APARENTEMENTE BAJO</v>
      </c>
      <c r="K105" s="31"/>
      <c r="L105" s="25">
        <f t="shared" si="11"/>
        <v>0</v>
      </c>
      <c r="M105" s="31"/>
      <c r="N105" s="25">
        <f t="shared" si="12"/>
        <v>0</v>
      </c>
      <c r="O105" s="31"/>
      <c r="P105" s="25">
        <f t="shared" si="2"/>
        <v>0</v>
      </c>
      <c r="Q105" s="31"/>
      <c r="R105" s="25">
        <f t="shared" si="3"/>
        <v>0</v>
      </c>
      <c r="S105" s="26">
        <f t="shared" si="13"/>
        <v>0</v>
      </c>
    </row>
    <row r="106" spans="2:19" ht="41.25" customHeight="1" x14ac:dyDescent="0.25">
      <c r="B106" s="92"/>
      <c r="C106" s="87"/>
      <c r="D106" s="88"/>
      <c r="E106" s="32" t="s">
        <v>105</v>
      </c>
      <c r="F106" s="6">
        <v>15625855</v>
      </c>
      <c r="G106" s="10">
        <f t="shared" si="8"/>
        <v>0</v>
      </c>
      <c r="H106" s="11">
        <f t="shared" si="10"/>
        <v>12500684</v>
      </c>
      <c r="I106" s="30"/>
      <c r="J106" s="12" t="str">
        <f t="shared" si="9"/>
        <v xml:space="preserve"> OFERTA CON PRECIO APARENTEMENTE BAJO</v>
      </c>
      <c r="K106" s="31"/>
      <c r="L106" s="25">
        <f t="shared" si="11"/>
        <v>0</v>
      </c>
      <c r="M106" s="31"/>
      <c r="N106" s="25">
        <f t="shared" si="12"/>
        <v>0</v>
      </c>
      <c r="O106" s="31"/>
      <c r="P106" s="25">
        <f t="shared" si="2"/>
        <v>0</v>
      </c>
      <c r="Q106" s="31"/>
      <c r="R106" s="25">
        <f t="shared" si="3"/>
        <v>0</v>
      </c>
      <c r="S106" s="26">
        <f t="shared" si="13"/>
        <v>0</v>
      </c>
    </row>
    <row r="107" spans="2:19" ht="41.25" customHeight="1" x14ac:dyDescent="0.25">
      <c r="B107" s="93"/>
      <c r="C107" s="89"/>
      <c r="D107" s="90"/>
      <c r="E107" s="32" t="s">
        <v>106</v>
      </c>
      <c r="F107" s="6">
        <v>18993751</v>
      </c>
      <c r="G107" s="10">
        <f t="shared" si="8"/>
        <v>0</v>
      </c>
      <c r="H107" s="11">
        <f t="shared" si="10"/>
        <v>15195000.800000001</v>
      </c>
      <c r="I107" s="30"/>
      <c r="J107" s="12" t="str">
        <f t="shared" si="9"/>
        <v xml:space="preserve"> OFERTA CON PRECIO APARENTEMENTE BAJO</v>
      </c>
      <c r="K107" s="31"/>
      <c r="L107" s="25">
        <f t="shared" si="11"/>
        <v>0</v>
      </c>
      <c r="M107" s="31"/>
      <c r="N107" s="25">
        <f t="shared" si="12"/>
        <v>0</v>
      </c>
      <c r="O107" s="31"/>
      <c r="P107" s="25">
        <f t="shared" si="2"/>
        <v>0</v>
      </c>
      <c r="Q107" s="31"/>
      <c r="R107" s="25">
        <f t="shared" si="3"/>
        <v>0</v>
      </c>
      <c r="S107" s="26">
        <f t="shared" si="13"/>
        <v>0</v>
      </c>
    </row>
    <row r="108" spans="2:19" ht="41.25" customHeight="1" x14ac:dyDescent="0.25">
      <c r="B108" s="91">
        <v>18</v>
      </c>
      <c r="C108" s="85" t="s">
        <v>83</v>
      </c>
      <c r="D108" s="86"/>
      <c r="E108" s="32" t="s">
        <v>102</v>
      </c>
      <c r="F108" s="6">
        <v>5178565</v>
      </c>
      <c r="G108" s="10">
        <f t="shared" si="8"/>
        <v>0</v>
      </c>
      <c r="H108" s="11">
        <f t="shared" si="10"/>
        <v>4142852</v>
      </c>
      <c r="I108" s="30"/>
      <c r="J108" s="12" t="str">
        <f t="shared" si="9"/>
        <v xml:space="preserve"> OFERTA CON PRECIO APARENTEMENTE BAJO</v>
      </c>
      <c r="K108" s="31"/>
      <c r="L108" s="25">
        <f t="shared" si="11"/>
        <v>0</v>
      </c>
      <c r="M108" s="31"/>
      <c r="N108" s="25">
        <f t="shared" si="12"/>
        <v>0</v>
      </c>
      <c r="O108" s="31"/>
      <c r="P108" s="25">
        <f t="shared" si="2"/>
        <v>0</v>
      </c>
      <c r="Q108" s="31"/>
      <c r="R108" s="25">
        <f t="shared" si="3"/>
        <v>0</v>
      </c>
      <c r="S108" s="26">
        <f t="shared" si="13"/>
        <v>0</v>
      </c>
    </row>
    <row r="109" spans="2:19" ht="41.25" customHeight="1" x14ac:dyDescent="0.25">
      <c r="B109" s="92"/>
      <c r="C109" s="87"/>
      <c r="D109" s="88"/>
      <c r="E109" s="32" t="s">
        <v>103</v>
      </c>
      <c r="F109" s="6">
        <v>5729635</v>
      </c>
      <c r="G109" s="10">
        <f t="shared" si="8"/>
        <v>0</v>
      </c>
      <c r="H109" s="11">
        <f t="shared" si="10"/>
        <v>4583708</v>
      </c>
      <c r="I109" s="30"/>
      <c r="J109" s="12" t="str">
        <f t="shared" si="9"/>
        <v xml:space="preserve"> OFERTA CON PRECIO APARENTEMENTE BAJO</v>
      </c>
      <c r="K109" s="31"/>
      <c r="L109" s="25">
        <f t="shared" si="11"/>
        <v>0</v>
      </c>
      <c r="M109" s="31"/>
      <c r="N109" s="25">
        <f t="shared" si="12"/>
        <v>0</v>
      </c>
      <c r="O109" s="31"/>
      <c r="P109" s="25">
        <f t="shared" si="2"/>
        <v>0</v>
      </c>
      <c r="Q109" s="31"/>
      <c r="R109" s="25">
        <f t="shared" si="3"/>
        <v>0</v>
      </c>
      <c r="S109" s="26">
        <f t="shared" si="13"/>
        <v>0</v>
      </c>
    </row>
    <row r="110" spans="2:19" ht="41.25" customHeight="1" x14ac:dyDescent="0.25">
      <c r="B110" s="92"/>
      <c r="C110" s="87"/>
      <c r="D110" s="88"/>
      <c r="E110" s="32" t="s">
        <v>104</v>
      </c>
      <c r="F110" s="6">
        <v>8339110</v>
      </c>
      <c r="G110" s="10">
        <f t="shared" si="8"/>
        <v>0</v>
      </c>
      <c r="H110" s="11">
        <f t="shared" si="10"/>
        <v>6671288</v>
      </c>
      <c r="I110" s="30"/>
      <c r="J110" s="12" t="str">
        <f t="shared" si="9"/>
        <v xml:space="preserve"> OFERTA CON PRECIO APARENTEMENTE BAJO</v>
      </c>
      <c r="K110" s="31"/>
      <c r="L110" s="25">
        <f t="shared" si="11"/>
        <v>0</v>
      </c>
      <c r="M110" s="31"/>
      <c r="N110" s="25">
        <f t="shared" si="12"/>
        <v>0</v>
      </c>
      <c r="O110" s="31"/>
      <c r="P110" s="25">
        <f t="shared" si="2"/>
        <v>0</v>
      </c>
      <c r="Q110" s="31"/>
      <c r="R110" s="25">
        <f t="shared" si="3"/>
        <v>0</v>
      </c>
      <c r="S110" s="26">
        <f t="shared" si="13"/>
        <v>0</v>
      </c>
    </row>
    <row r="111" spans="2:19" ht="41.25" customHeight="1" x14ac:dyDescent="0.25">
      <c r="B111" s="92"/>
      <c r="C111" s="87"/>
      <c r="D111" s="88"/>
      <c r="E111" s="32" t="s">
        <v>105</v>
      </c>
      <c r="F111" s="6">
        <v>10674065</v>
      </c>
      <c r="G111" s="10">
        <f t="shared" si="8"/>
        <v>0</v>
      </c>
      <c r="H111" s="11">
        <f t="shared" si="10"/>
        <v>8539252</v>
      </c>
      <c r="I111" s="30"/>
      <c r="J111" s="12" t="str">
        <f t="shared" si="9"/>
        <v xml:space="preserve"> OFERTA CON PRECIO APARENTEMENTE BAJO</v>
      </c>
      <c r="K111" s="31"/>
      <c r="L111" s="25">
        <f t="shared" si="11"/>
        <v>0</v>
      </c>
      <c r="M111" s="31"/>
      <c r="N111" s="25">
        <f t="shared" si="12"/>
        <v>0</v>
      </c>
      <c r="O111" s="31"/>
      <c r="P111" s="25">
        <f t="shared" si="2"/>
        <v>0</v>
      </c>
      <c r="Q111" s="31"/>
      <c r="R111" s="25">
        <f t="shared" si="3"/>
        <v>0</v>
      </c>
      <c r="S111" s="26">
        <f t="shared" si="13"/>
        <v>0</v>
      </c>
    </row>
    <row r="112" spans="2:19" ht="41.25" customHeight="1" x14ac:dyDescent="0.25">
      <c r="B112" s="93"/>
      <c r="C112" s="89"/>
      <c r="D112" s="90"/>
      <c r="E112" s="32" t="s">
        <v>106</v>
      </c>
      <c r="F112" s="6">
        <v>12707505</v>
      </c>
      <c r="G112" s="10">
        <f t="shared" si="8"/>
        <v>0</v>
      </c>
      <c r="H112" s="11">
        <f t="shared" si="10"/>
        <v>10166004</v>
      </c>
      <c r="I112" s="30"/>
      <c r="J112" s="12" t="str">
        <f t="shared" si="9"/>
        <v xml:space="preserve"> OFERTA CON PRECIO APARENTEMENTE BAJO</v>
      </c>
      <c r="K112" s="31"/>
      <c r="L112" s="25">
        <f t="shared" si="11"/>
        <v>0</v>
      </c>
      <c r="M112" s="31"/>
      <c r="N112" s="25">
        <f t="shared" si="12"/>
        <v>0</v>
      </c>
      <c r="O112" s="31"/>
      <c r="P112" s="25">
        <f t="shared" si="2"/>
        <v>0</v>
      </c>
      <c r="Q112" s="31"/>
      <c r="R112" s="25">
        <f t="shared" si="3"/>
        <v>0</v>
      </c>
      <c r="S112" s="26">
        <f t="shared" si="13"/>
        <v>0</v>
      </c>
    </row>
    <row r="113" spans="2:19" ht="41.25" customHeight="1" x14ac:dyDescent="0.25">
      <c r="B113" s="91">
        <v>19</v>
      </c>
      <c r="C113" s="85" t="s">
        <v>84</v>
      </c>
      <c r="D113" s="86"/>
      <c r="E113" s="32" t="s">
        <v>102</v>
      </c>
      <c r="F113" s="6">
        <v>2026914</v>
      </c>
      <c r="G113" s="10">
        <f t="shared" si="8"/>
        <v>0</v>
      </c>
      <c r="H113" s="11">
        <f t="shared" si="10"/>
        <v>1621531.2000000002</v>
      </c>
      <c r="I113" s="30"/>
      <c r="J113" s="12" t="str">
        <f t="shared" si="9"/>
        <v xml:space="preserve"> OFERTA CON PRECIO APARENTEMENTE BAJO</v>
      </c>
      <c r="K113" s="31"/>
      <c r="L113" s="25">
        <f t="shared" si="11"/>
        <v>0</v>
      </c>
      <c r="M113" s="31"/>
      <c r="N113" s="25">
        <f t="shared" si="12"/>
        <v>0</v>
      </c>
      <c r="O113" s="31"/>
      <c r="P113" s="25">
        <f t="shared" si="2"/>
        <v>0</v>
      </c>
      <c r="Q113" s="31"/>
      <c r="R113" s="25">
        <f t="shared" si="3"/>
        <v>0</v>
      </c>
      <c r="S113" s="26">
        <f t="shared" si="13"/>
        <v>0</v>
      </c>
    </row>
    <row r="114" spans="2:19" ht="41.25" customHeight="1" x14ac:dyDescent="0.25">
      <c r="B114" s="92"/>
      <c r="C114" s="87"/>
      <c r="D114" s="88"/>
      <c r="E114" s="32" t="s">
        <v>103</v>
      </c>
      <c r="F114" s="6">
        <v>2244802</v>
      </c>
      <c r="G114" s="10">
        <f t="shared" si="8"/>
        <v>0</v>
      </c>
      <c r="H114" s="11">
        <f t="shared" si="10"/>
        <v>1795841.6</v>
      </c>
      <c r="I114" s="30"/>
      <c r="J114" s="12" t="str">
        <f t="shared" si="9"/>
        <v xml:space="preserve"> OFERTA CON PRECIO APARENTEMENTE BAJO</v>
      </c>
      <c r="K114" s="31"/>
      <c r="L114" s="25">
        <f t="shared" si="11"/>
        <v>0</v>
      </c>
      <c r="M114" s="31"/>
      <c r="N114" s="25">
        <f t="shared" si="12"/>
        <v>0</v>
      </c>
      <c r="O114" s="31"/>
      <c r="P114" s="25">
        <f t="shared" si="2"/>
        <v>0</v>
      </c>
      <c r="Q114" s="31"/>
      <c r="R114" s="25">
        <f t="shared" si="3"/>
        <v>0</v>
      </c>
      <c r="S114" s="26">
        <f t="shared" si="13"/>
        <v>0</v>
      </c>
    </row>
    <row r="115" spans="2:19" ht="41.25" customHeight="1" x14ac:dyDescent="0.25">
      <c r="B115" s="92"/>
      <c r="C115" s="87"/>
      <c r="D115" s="88"/>
      <c r="E115" s="32" t="s">
        <v>104</v>
      </c>
      <c r="F115" s="6">
        <v>3265870</v>
      </c>
      <c r="G115" s="10">
        <f t="shared" si="8"/>
        <v>0</v>
      </c>
      <c r="H115" s="11">
        <f t="shared" si="10"/>
        <v>2612696</v>
      </c>
      <c r="I115" s="30"/>
      <c r="J115" s="12" t="str">
        <f t="shared" si="9"/>
        <v xml:space="preserve"> OFERTA CON PRECIO APARENTEMENTE BAJO</v>
      </c>
      <c r="K115" s="31"/>
      <c r="L115" s="25">
        <f t="shared" si="11"/>
        <v>0</v>
      </c>
      <c r="M115" s="31"/>
      <c r="N115" s="25">
        <f t="shared" si="12"/>
        <v>0</v>
      </c>
      <c r="O115" s="31"/>
      <c r="P115" s="25">
        <f t="shared" si="2"/>
        <v>0</v>
      </c>
      <c r="Q115" s="31"/>
      <c r="R115" s="25">
        <f t="shared" si="3"/>
        <v>0</v>
      </c>
      <c r="S115" s="26">
        <f t="shared" si="13"/>
        <v>0</v>
      </c>
    </row>
    <row r="116" spans="2:19" ht="41.25" customHeight="1" x14ac:dyDescent="0.25">
      <c r="B116" s="92"/>
      <c r="C116" s="87"/>
      <c r="D116" s="88"/>
      <c r="E116" s="32" t="s">
        <v>105</v>
      </c>
      <c r="F116" s="6">
        <v>4125488</v>
      </c>
      <c r="G116" s="10">
        <f t="shared" si="8"/>
        <v>0</v>
      </c>
      <c r="H116" s="11">
        <f t="shared" si="10"/>
        <v>3300390.4000000004</v>
      </c>
      <c r="I116" s="30"/>
      <c r="J116" s="12" t="str">
        <f t="shared" si="9"/>
        <v xml:space="preserve"> OFERTA CON PRECIO APARENTEMENTE BAJO</v>
      </c>
      <c r="K116" s="31"/>
      <c r="L116" s="25">
        <f t="shared" si="11"/>
        <v>0</v>
      </c>
      <c r="M116" s="31"/>
      <c r="N116" s="25">
        <f t="shared" si="12"/>
        <v>0</v>
      </c>
      <c r="O116" s="31"/>
      <c r="P116" s="25">
        <f t="shared" si="2"/>
        <v>0</v>
      </c>
      <c r="Q116" s="31"/>
      <c r="R116" s="25">
        <f t="shared" si="3"/>
        <v>0</v>
      </c>
      <c r="S116" s="26">
        <f t="shared" si="13"/>
        <v>0</v>
      </c>
    </row>
    <row r="117" spans="2:19" ht="41.25" customHeight="1" x14ac:dyDescent="0.25">
      <c r="B117" s="93"/>
      <c r="C117" s="89"/>
      <c r="D117" s="90"/>
      <c r="E117" s="32" t="s">
        <v>106</v>
      </c>
      <c r="F117" s="6">
        <v>5256338</v>
      </c>
      <c r="G117" s="10">
        <f t="shared" si="8"/>
        <v>0</v>
      </c>
      <c r="H117" s="11">
        <f t="shared" si="10"/>
        <v>4205070.4000000004</v>
      </c>
      <c r="I117" s="30"/>
      <c r="J117" s="12" t="str">
        <f t="shared" si="9"/>
        <v xml:space="preserve"> OFERTA CON PRECIO APARENTEMENTE BAJO</v>
      </c>
      <c r="K117" s="31"/>
      <c r="L117" s="25">
        <f t="shared" si="11"/>
        <v>0</v>
      </c>
      <c r="M117" s="31"/>
      <c r="N117" s="25">
        <f t="shared" si="12"/>
        <v>0</v>
      </c>
      <c r="O117" s="31"/>
      <c r="P117" s="25">
        <f t="shared" si="2"/>
        <v>0</v>
      </c>
      <c r="Q117" s="31"/>
      <c r="R117" s="25">
        <f t="shared" si="3"/>
        <v>0</v>
      </c>
      <c r="S117" s="26">
        <f t="shared" si="13"/>
        <v>0</v>
      </c>
    </row>
    <row r="118" spans="2:19" ht="41.25" customHeight="1" x14ac:dyDescent="0.25">
      <c r="B118" s="91">
        <v>20</v>
      </c>
      <c r="C118" s="85" t="s">
        <v>85</v>
      </c>
      <c r="D118" s="86"/>
      <c r="E118" s="32" t="s">
        <v>102</v>
      </c>
      <c r="F118" s="6">
        <v>3157628</v>
      </c>
      <c r="G118" s="10">
        <f t="shared" si="8"/>
        <v>0</v>
      </c>
      <c r="H118" s="11">
        <f t="shared" si="10"/>
        <v>2526102.4000000004</v>
      </c>
      <c r="I118" s="30"/>
      <c r="J118" s="12" t="str">
        <f t="shared" si="9"/>
        <v xml:space="preserve"> OFERTA CON PRECIO APARENTEMENTE BAJO</v>
      </c>
      <c r="K118" s="31"/>
      <c r="L118" s="25">
        <f t="shared" si="11"/>
        <v>0</v>
      </c>
      <c r="M118" s="31"/>
      <c r="N118" s="25">
        <f t="shared" si="12"/>
        <v>0</v>
      </c>
      <c r="O118" s="31"/>
      <c r="P118" s="25">
        <f t="shared" si="2"/>
        <v>0</v>
      </c>
      <c r="Q118" s="31"/>
      <c r="R118" s="25">
        <f t="shared" si="3"/>
        <v>0</v>
      </c>
      <c r="S118" s="26">
        <f t="shared" si="13"/>
        <v>0</v>
      </c>
    </row>
    <row r="119" spans="2:19" ht="41.25" customHeight="1" x14ac:dyDescent="0.25">
      <c r="B119" s="92"/>
      <c r="C119" s="87"/>
      <c r="D119" s="88"/>
      <c r="E119" s="32" t="s">
        <v>103</v>
      </c>
      <c r="F119" s="6">
        <v>3637920</v>
      </c>
      <c r="G119" s="10">
        <f t="shared" si="8"/>
        <v>0</v>
      </c>
      <c r="H119" s="11">
        <f t="shared" si="10"/>
        <v>2910336</v>
      </c>
      <c r="I119" s="30"/>
      <c r="J119" s="12" t="str">
        <f t="shared" si="9"/>
        <v xml:space="preserve"> OFERTA CON PRECIO APARENTEMENTE BAJO</v>
      </c>
      <c r="K119" s="31"/>
      <c r="L119" s="25">
        <f t="shared" si="11"/>
        <v>0</v>
      </c>
      <c r="M119" s="31"/>
      <c r="N119" s="25">
        <f t="shared" si="12"/>
        <v>0</v>
      </c>
      <c r="O119" s="31"/>
      <c r="P119" s="25">
        <f t="shared" si="2"/>
        <v>0</v>
      </c>
      <c r="Q119" s="31"/>
      <c r="R119" s="25">
        <f t="shared" si="3"/>
        <v>0</v>
      </c>
      <c r="S119" s="26">
        <f t="shared" si="13"/>
        <v>0</v>
      </c>
    </row>
    <row r="120" spans="2:19" ht="41.25" customHeight="1" x14ac:dyDescent="0.25">
      <c r="B120" s="92"/>
      <c r="C120" s="87"/>
      <c r="D120" s="88"/>
      <c r="E120" s="32" t="s">
        <v>104</v>
      </c>
      <c r="F120" s="6">
        <v>5734900</v>
      </c>
      <c r="G120" s="10">
        <f t="shared" si="8"/>
        <v>0</v>
      </c>
      <c r="H120" s="11">
        <f t="shared" si="10"/>
        <v>4587920</v>
      </c>
      <c r="I120" s="30"/>
      <c r="J120" s="12" t="str">
        <f t="shared" si="9"/>
        <v xml:space="preserve"> OFERTA CON PRECIO APARENTEMENTE BAJO</v>
      </c>
      <c r="K120" s="31"/>
      <c r="L120" s="25">
        <f t="shared" si="11"/>
        <v>0</v>
      </c>
      <c r="M120" s="31"/>
      <c r="N120" s="25">
        <f t="shared" si="12"/>
        <v>0</v>
      </c>
      <c r="O120" s="31"/>
      <c r="P120" s="25">
        <f t="shared" si="2"/>
        <v>0</v>
      </c>
      <c r="Q120" s="31"/>
      <c r="R120" s="25">
        <f t="shared" si="3"/>
        <v>0</v>
      </c>
      <c r="S120" s="26">
        <f t="shared" si="13"/>
        <v>0</v>
      </c>
    </row>
    <row r="121" spans="2:19" ht="41.25" customHeight="1" x14ac:dyDescent="0.25">
      <c r="B121" s="92"/>
      <c r="C121" s="87"/>
      <c r="D121" s="88"/>
      <c r="E121" s="32" t="s">
        <v>105</v>
      </c>
      <c r="F121" s="6">
        <v>7789776</v>
      </c>
      <c r="G121" s="10">
        <f t="shared" si="8"/>
        <v>0</v>
      </c>
      <c r="H121" s="11">
        <f t="shared" si="10"/>
        <v>6231820.8000000007</v>
      </c>
      <c r="I121" s="30"/>
      <c r="J121" s="12" t="str">
        <f t="shared" si="9"/>
        <v xml:space="preserve"> OFERTA CON PRECIO APARENTEMENTE BAJO</v>
      </c>
      <c r="K121" s="31"/>
      <c r="L121" s="25">
        <f t="shared" si="11"/>
        <v>0</v>
      </c>
      <c r="M121" s="31"/>
      <c r="N121" s="25">
        <f t="shared" si="12"/>
        <v>0</v>
      </c>
      <c r="O121" s="31"/>
      <c r="P121" s="25">
        <f t="shared" si="2"/>
        <v>0</v>
      </c>
      <c r="Q121" s="31"/>
      <c r="R121" s="25">
        <f t="shared" si="3"/>
        <v>0</v>
      </c>
      <c r="S121" s="26">
        <f t="shared" si="13"/>
        <v>0</v>
      </c>
    </row>
    <row r="122" spans="2:19" ht="41.25" customHeight="1" x14ac:dyDescent="0.25">
      <c r="B122" s="93"/>
      <c r="C122" s="89"/>
      <c r="D122" s="90"/>
      <c r="E122" s="32" t="s">
        <v>106</v>
      </c>
      <c r="F122" s="6">
        <v>10149528</v>
      </c>
      <c r="G122" s="10">
        <f t="shared" si="8"/>
        <v>0</v>
      </c>
      <c r="H122" s="11">
        <f t="shared" si="10"/>
        <v>8119622.4000000004</v>
      </c>
      <c r="I122" s="30"/>
      <c r="J122" s="12" t="str">
        <f t="shared" si="9"/>
        <v xml:space="preserve"> OFERTA CON PRECIO APARENTEMENTE BAJO</v>
      </c>
      <c r="K122" s="31"/>
      <c r="L122" s="25">
        <f t="shared" si="11"/>
        <v>0</v>
      </c>
      <c r="M122" s="31"/>
      <c r="N122" s="25">
        <f t="shared" si="12"/>
        <v>0</v>
      </c>
      <c r="O122" s="31"/>
      <c r="P122" s="25">
        <f t="shared" si="2"/>
        <v>0</v>
      </c>
      <c r="Q122" s="31"/>
      <c r="R122" s="25">
        <f t="shared" si="3"/>
        <v>0</v>
      </c>
      <c r="S122" s="26">
        <f t="shared" si="13"/>
        <v>0</v>
      </c>
    </row>
    <row r="123" spans="2:19" ht="41.25" customHeight="1" x14ac:dyDescent="0.25">
      <c r="B123" s="91">
        <v>21</v>
      </c>
      <c r="C123" s="85" t="s">
        <v>86</v>
      </c>
      <c r="D123" s="86"/>
      <c r="E123" s="32" t="s">
        <v>102</v>
      </c>
      <c r="F123" s="6">
        <v>2026914</v>
      </c>
      <c r="G123" s="10">
        <f t="shared" si="8"/>
        <v>0</v>
      </c>
      <c r="H123" s="11">
        <f t="shared" si="10"/>
        <v>1621531.2000000002</v>
      </c>
      <c r="I123" s="30"/>
      <c r="J123" s="12" t="str">
        <f t="shared" si="9"/>
        <v xml:space="preserve"> OFERTA CON PRECIO APARENTEMENTE BAJO</v>
      </c>
      <c r="K123" s="31"/>
      <c r="L123" s="25">
        <f t="shared" si="11"/>
        <v>0</v>
      </c>
      <c r="M123" s="31"/>
      <c r="N123" s="25">
        <f t="shared" si="12"/>
        <v>0</v>
      </c>
      <c r="O123" s="31"/>
      <c r="P123" s="25">
        <f t="shared" si="2"/>
        <v>0</v>
      </c>
      <c r="Q123" s="31"/>
      <c r="R123" s="25">
        <f t="shared" si="3"/>
        <v>0</v>
      </c>
      <c r="S123" s="26">
        <f t="shared" si="13"/>
        <v>0</v>
      </c>
    </row>
    <row r="124" spans="2:19" ht="41.25" customHeight="1" x14ac:dyDescent="0.25">
      <c r="B124" s="92"/>
      <c r="C124" s="87"/>
      <c r="D124" s="88"/>
      <c r="E124" s="32" t="s">
        <v>103</v>
      </c>
      <c r="F124" s="6">
        <v>2406642</v>
      </c>
      <c r="G124" s="10">
        <f t="shared" si="8"/>
        <v>0</v>
      </c>
      <c r="H124" s="11">
        <f t="shared" si="10"/>
        <v>1925313.6</v>
      </c>
      <c r="I124" s="30"/>
      <c r="J124" s="12" t="str">
        <f t="shared" si="9"/>
        <v xml:space="preserve"> OFERTA CON PRECIO APARENTEMENTE BAJO</v>
      </c>
      <c r="K124" s="31"/>
      <c r="L124" s="25">
        <f t="shared" si="11"/>
        <v>0</v>
      </c>
      <c r="M124" s="31"/>
      <c r="N124" s="25">
        <f t="shared" si="12"/>
        <v>0</v>
      </c>
      <c r="O124" s="31"/>
      <c r="P124" s="25">
        <f t="shared" si="2"/>
        <v>0</v>
      </c>
      <c r="Q124" s="31"/>
      <c r="R124" s="25">
        <f t="shared" si="3"/>
        <v>0</v>
      </c>
      <c r="S124" s="26">
        <f t="shared" si="13"/>
        <v>0</v>
      </c>
    </row>
    <row r="125" spans="2:19" ht="41.25" customHeight="1" x14ac:dyDescent="0.25">
      <c r="B125" s="92"/>
      <c r="C125" s="87"/>
      <c r="D125" s="88"/>
      <c r="E125" s="32" t="s">
        <v>104</v>
      </c>
      <c r="F125" s="6">
        <v>3773004</v>
      </c>
      <c r="G125" s="10">
        <f t="shared" si="8"/>
        <v>0</v>
      </c>
      <c r="H125" s="11">
        <f t="shared" si="10"/>
        <v>3018403.2</v>
      </c>
      <c r="I125" s="30"/>
      <c r="J125" s="12" t="str">
        <f t="shared" si="9"/>
        <v xml:space="preserve"> OFERTA CON PRECIO APARENTEMENTE BAJO</v>
      </c>
      <c r="K125" s="31"/>
      <c r="L125" s="25">
        <f t="shared" si="11"/>
        <v>0</v>
      </c>
      <c r="M125" s="31"/>
      <c r="N125" s="25">
        <f t="shared" si="12"/>
        <v>0</v>
      </c>
      <c r="O125" s="31"/>
      <c r="P125" s="25">
        <f t="shared" si="2"/>
        <v>0</v>
      </c>
      <c r="Q125" s="31"/>
      <c r="R125" s="25">
        <f t="shared" si="3"/>
        <v>0</v>
      </c>
      <c r="S125" s="26">
        <f t="shared" si="13"/>
        <v>0</v>
      </c>
    </row>
    <row r="126" spans="2:19" ht="41.25" customHeight="1" x14ac:dyDescent="0.25">
      <c r="B126" s="92"/>
      <c r="C126" s="87"/>
      <c r="D126" s="88"/>
      <c r="E126" s="32" t="s">
        <v>105</v>
      </c>
      <c r="F126" s="6">
        <v>5192277</v>
      </c>
      <c r="G126" s="10">
        <f t="shared" si="8"/>
        <v>0</v>
      </c>
      <c r="H126" s="11">
        <f t="shared" si="10"/>
        <v>4153821.6</v>
      </c>
      <c r="I126" s="30"/>
      <c r="J126" s="12" t="str">
        <f t="shared" si="9"/>
        <v xml:space="preserve"> OFERTA CON PRECIO APARENTEMENTE BAJO</v>
      </c>
      <c r="K126" s="31"/>
      <c r="L126" s="25">
        <f t="shared" si="11"/>
        <v>0</v>
      </c>
      <c r="M126" s="31"/>
      <c r="N126" s="25">
        <f t="shared" si="12"/>
        <v>0</v>
      </c>
      <c r="O126" s="31"/>
      <c r="P126" s="25">
        <f t="shared" si="2"/>
        <v>0</v>
      </c>
      <c r="Q126" s="31"/>
      <c r="R126" s="25">
        <f t="shared" si="3"/>
        <v>0</v>
      </c>
      <c r="S126" s="26">
        <f t="shared" si="13"/>
        <v>0</v>
      </c>
    </row>
    <row r="127" spans="2:19" ht="41.25" customHeight="1" x14ac:dyDescent="0.25">
      <c r="B127" s="93"/>
      <c r="C127" s="89"/>
      <c r="D127" s="90"/>
      <c r="E127" s="32" t="s">
        <v>106</v>
      </c>
      <c r="F127" s="6">
        <v>7254441</v>
      </c>
      <c r="G127" s="10">
        <f t="shared" si="8"/>
        <v>0</v>
      </c>
      <c r="H127" s="11">
        <f t="shared" si="10"/>
        <v>5803552.8000000007</v>
      </c>
      <c r="I127" s="30"/>
      <c r="J127" s="12" t="str">
        <f t="shared" si="9"/>
        <v xml:space="preserve"> OFERTA CON PRECIO APARENTEMENTE BAJO</v>
      </c>
      <c r="K127" s="31"/>
      <c r="L127" s="25">
        <f t="shared" si="11"/>
        <v>0</v>
      </c>
      <c r="M127" s="31"/>
      <c r="N127" s="25">
        <f t="shared" si="12"/>
        <v>0</v>
      </c>
      <c r="O127" s="31"/>
      <c r="P127" s="25">
        <f t="shared" si="2"/>
        <v>0</v>
      </c>
      <c r="Q127" s="31"/>
      <c r="R127" s="25">
        <f t="shared" si="3"/>
        <v>0</v>
      </c>
      <c r="S127" s="26">
        <f t="shared" si="13"/>
        <v>0</v>
      </c>
    </row>
    <row r="128" spans="2:19" ht="131.25" customHeight="1" x14ac:dyDescent="0.25">
      <c r="B128" s="91">
        <v>22</v>
      </c>
      <c r="C128" s="85" t="s">
        <v>87</v>
      </c>
      <c r="D128" s="86" t="s">
        <v>67</v>
      </c>
      <c r="E128" s="32" t="s">
        <v>102</v>
      </c>
      <c r="F128" s="6">
        <v>2026914</v>
      </c>
      <c r="G128" s="10">
        <f t="shared" si="8"/>
        <v>0</v>
      </c>
      <c r="H128" s="11">
        <f t="shared" si="10"/>
        <v>1621531.2000000002</v>
      </c>
      <c r="I128" s="30"/>
      <c r="J128" s="12" t="str">
        <f t="shared" si="9"/>
        <v xml:space="preserve"> OFERTA CON PRECIO APARENTEMENTE BAJO</v>
      </c>
      <c r="K128" s="31"/>
      <c r="L128" s="25">
        <f t="shared" si="11"/>
        <v>0</v>
      </c>
      <c r="M128" s="31"/>
      <c r="N128" s="25">
        <f t="shared" si="12"/>
        <v>0</v>
      </c>
      <c r="O128" s="31"/>
      <c r="P128" s="25">
        <f t="shared" si="2"/>
        <v>0</v>
      </c>
      <c r="Q128" s="31"/>
      <c r="R128" s="25">
        <f t="shared" si="3"/>
        <v>0</v>
      </c>
      <c r="S128" s="26">
        <f t="shared" si="13"/>
        <v>0</v>
      </c>
    </row>
    <row r="129" spans="2:19" ht="41.25" customHeight="1" x14ac:dyDescent="0.25">
      <c r="B129" s="92">
        <v>3</v>
      </c>
      <c r="C129" s="87" t="s">
        <v>68</v>
      </c>
      <c r="D129" s="88" t="s">
        <v>68</v>
      </c>
      <c r="E129" s="32" t="s">
        <v>103</v>
      </c>
      <c r="F129" s="6">
        <v>2406642</v>
      </c>
      <c r="G129" s="10">
        <f t="shared" si="8"/>
        <v>0</v>
      </c>
      <c r="H129" s="11">
        <f t="shared" si="10"/>
        <v>1925313.6</v>
      </c>
      <c r="I129" s="30"/>
      <c r="J129" s="12" t="str">
        <f t="shared" si="9"/>
        <v xml:space="preserve"> OFERTA CON PRECIO APARENTEMENTE BAJO</v>
      </c>
      <c r="K129" s="31"/>
      <c r="L129" s="25">
        <f t="shared" si="11"/>
        <v>0</v>
      </c>
      <c r="M129" s="31"/>
      <c r="N129" s="25">
        <f t="shared" si="12"/>
        <v>0</v>
      </c>
      <c r="O129" s="31"/>
      <c r="P129" s="25">
        <f t="shared" si="2"/>
        <v>0</v>
      </c>
      <c r="Q129" s="31"/>
      <c r="R129" s="25">
        <f t="shared" si="3"/>
        <v>0</v>
      </c>
      <c r="S129" s="26">
        <f t="shared" si="13"/>
        <v>0</v>
      </c>
    </row>
    <row r="130" spans="2:19" ht="41.25" customHeight="1" x14ac:dyDescent="0.25">
      <c r="B130" s="92">
        <v>4</v>
      </c>
      <c r="C130" s="87" t="s">
        <v>69</v>
      </c>
      <c r="D130" s="88" t="s">
        <v>69</v>
      </c>
      <c r="E130" s="32" t="s">
        <v>104</v>
      </c>
      <c r="F130" s="6">
        <v>3773004</v>
      </c>
      <c r="G130" s="10">
        <f t="shared" si="8"/>
        <v>0</v>
      </c>
      <c r="H130" s="11">
        <f t="shared" si="10"/>
        <v>3018403.2</v>
      </c>
      <c r="I130" s="30"/>
      <c r="J130" s="12" t="str">
        <f t="shared" si="9"/>
        <v xml:space="preserve"> OFERTA CON PRECIO APARENTEMENTE BAJO</v>
      </c>
      <c r="K130" s="31"/>
      <c r="L130" s="25">
        <f t="shared" si="11"/>
        <v>0</v>
      </c>
      <c r="M130" s="31"/>
      <c r="N130" s="25">
        <f t="shared" si="12"/>
        <v>0</v>
      </c>
      <c r="O130" s="31"/>
      <c r="P130" s="25">
        <f t="shared" si="2"/>
        <v>0</v>
      </c>
      <c r="Q130" s="31"/>
      <c r="R130" s="25">
        <f t="shared" si="3"/>
        <v>0</v>
      </c>
      <c r="S130" s="26">
        <f t="shared" si="13"/>
        <v>0</v>
      </c>
    </row>
    <row r="131" spans="2:19" ht="41.25" customHeight="1" x14ac:dyDescent="0.25">
      <c r="B131" s="92">
        <v>5</v>
      </c>
      <c r="C131" s="87" t="s">
        <v>70</v>
      </c>
      <c r="D131" s="88" t="s">
        <v>70</v>
      </c>
      <c r="E131" s="32" t="s">
        <v>105</v>
      </c>
      <c r="F131" s="6">
        <v>5192277</v>
      </c>
      <c r="G131" s="10">
        <f t="shared" si="8"/>
        <v>0</v>
      </c>
      <c r="H131" s="11">
        <f t="shared" si="10"/>
        <v>4153821.6</v>
      </c>
      <c r="I131" s="30"/>
      <c r="J131" s="12" t="str">
        <f t="shared" si="9"/>
        <v xml:space="preserve"> OFERTA CON PRECIO APARENTEMENTE BAJO</v>
      </c>
      <c r="K131" s="31"/>
      <c r="L131" s="25">
        <f t="shared" si="11"/>
        <v>0</v>
      </c>
      <c r="M131" s="31"/>
      <c r="N131" s="25">
        <f t="shared" si="12"/>
        <v>0</v>
      </c>
      <c r="O131" s="31"/>
      <c r="P131" s="25">
        <f t="shared" si="2"/>
        <v>0</v>
      </c>
      <c r="Q131" s="31"/>
      <c r="R131" s="25">
        <f t="shared" si="3"/>
        <v>0</v>
      </c>
      <c r="S131" s="26">
        <f t="shared" si="13"/>
        <v>0</v>
      </c>
    </row>
    <row r="132" spans="2:19" ht="72" customHeight="1" x14ac:dyDescent="0.25">
      <c r="B132" s="93">
        <v>6</v>
      </c>
      <c r="C132" s="89" t="s">
        <v>71</v>
      </c>
      <c r="D132" s="90" t="s">
        <v>71</v>
      </c>
      <c r="E132" s="32" t="s">
        <v>106</v>
      </c>
      <c r="F132" s="6">
        <v>7254441</v>
      </c>
      <c r="G132" s="10">
        <f t="shared" si="8"/>
        <v>0</v>
      </c>
      <c r="H132" s="11">
        <f t="shared" si="10"/>
        <v>5803552.8000000007</v>
      </c>
      <c r="I132" s="30"/>
      <c r="J132" s="12" t="str">
        <f t="shared" si="9"/>
        <v xml:space="preserve"> OFERTA CON PRECIO APARENTEMENTE BAJO</v>
      </c>
      <c r="K132" s="31"/>
      <c r="L132" s="25">
        <f t="shared" si="11"/>
        <v>0</v>
      </c>
      <c r="M132" s="31"/>
      <c r="N132" s="25">
        <f t="shared" si="12"/>
        <v>0</v>
      </c>
      <c r="O132" s="31"/>
      <c r="P132" s="25">
        <f t="shared" si="2"/>
        <v>0</v>
      </c>
      <c r="Q132" s="31"/>
      <c r="R132" s="25">
        <f t="shared" si="3"/>
        <v>0</v>
      </c>
      <c r="S132" s="26">
        <f t="shared" si="13"/>
        <v>0</v>
      </c>
    </row>
    <row r="133" spans="2:19" ht="56.25" customHeight="1" x14ac:dyDescent="0.25">
      <c r="B133" s="91">
        <v>23</v>
      </c>
      <c r="C133" s="85" t="s">
        <v>88</v>
      </c>
      <c r="D133" s="86" t="s">
        <v>72</v>
      </c>
      <c r="E133" s="32" t="s">
        <v>102</v>
      </c>
      <c r="F133" s="6">
        <v>2026914</v>
      </c>
      <c r="G133" s="10">
        <f t="shared" si="8"/>
        <v>0</v>
      </c>
      <c r="H133" s="11">
        <f t="shared" si="10"/>
        <v>1621531.2000000002</v>
      </c>
      <c r="I133" s="30"/>
      <c r="J133" s="12" t="str">
        <f t="shared" si="9"/>
        <v xml:space="preserve"> OFERTA CON PRECIO APARENTEMENTE BAJO</v>
      </c>
      <c r="K133" s="31"/>
      <c r="L133" s="25">
        <f t="shared" si="11"/>
        <v>0</v>
      </c>
      <c r="M133" s="31"/>
      <c r="N133" s="25">
        <f t="shared" si="12"/>
        <v>0</v>
      </c>
      <c r="O133" s="31"/>
      <c r="P133" s="25">
        <f t="shared" si="2"/>
        <v>0</v>
      </c>
      <c r="Q133" s="31"/>
      <c r="R133" s="25">
        <f t="shared" si="3"/>
        <v>0</v>
      </c>
      <c r="S133" s="26">
        <f t="shared" si="13"/>
        <v>0</v>
      </c>
    </row>
    <row r="134" spans="2:19" ht="44.25" customHeight="1" x14ac:dyDescent="0.25">
      <c r="B134" s="92">
        <v>8</v>
      </c>
      <c r="C134" s="87" t="s">
        <v>73</v>
      </c>
      <c r="D134" s="88" t="s">
        <v>73</v>
      </c>
      <c r="E134" s="32" t="s">
        <v>103</v>
      </c>
      <c r="F134" s="6">
        <v>2406642</v>
      </c>
      <c r="G134" s="10">
        <f t="shared" si="8"/>
        <v>0</v>
      </c>
      <c r="H134" s="11">
        <f t="shared" si="10"/>
        <v>1925313.6</v>
      </c>
      <c r="I134" s="30"/>
      <c r="J134" s="12" t="str">
        <f t="shared" si="9"/>
        <v xml:space="preserve"> OFERTA CON PRECIO APARENTEMENTE BAJO</v>
      </c>
      <c r="K134" s="31"/>
      <c r="L134" s="25">
        <f t="shared" si="11"/>
        <v>0</v>
      </c>
      <c r="M134" s="31"/>
      <c r="N134" s="25">
        <f t="shared" si="12"/>
        <v>0</v>
      </c>
      <c r="O134" s="31"/>
      <c r="P134" s="25">
        <f t="shared" si="2"/>
        <v>0</v>
      </c>
      <c r="Q134" s="31"/>
      <c r="R134" s="25">
        <f t="shared" si="3"/>
        <v>0</v>
      </c>
      <c r="S134" s="26">
        <f t="shared" si="13"/>
        <v>0</v>
      </c>
    </row>
    <row r="135" spans="2:19" ht="41.25" customHeight="1" x14ac:dyDescent="0.25">
      <c r="B135" s="92">
        <v>9</v>
      </c>
      <c r="C135" s="87" t="s">
        <v>74</v>
      </c>
      <c r="D135" s="88" t="s">
        <v>74</v>
      </c>
      <c r="E135" s="32" t="s">
        <v>104</v>
      </c>
      <c r="F135" s="6">
        <v>3773004</v>
      </c>
      <c r="G135" s="10">
        <f t="shared" si="8"/>
        <v>0</v>
      </c>
      <c r="H135" s="11">
        <f t="shared" si="10"/>
        <v>3018403.2</v>
      </c>
      <c r="I135" s="30"/>
      <c r="J135" s="12" t="str">
        <f t="shared" si="9"/>
        <v xml:space="preserve"> OFERTA CON PRECIO APARENTEMENTE BAJO</v>
      </c>
      <c r="K135" s="31"/>
      <c r="L135" s="25">
        <f t="shared" si="11"/>
        <v>0</v>
      </c>
      <c r="M135" s="31"/>
      <c r="N135" s="25">
        <f t="shared" si="12"/>
        <v>0</v>
      </c>
      <c r="O135" s="31"/>
      <c r="P135" s="25">
        <f t="shared" si="2"/>
        <v>0</v>
      </c>
      <c r="Q135" s="31"/>
      <c r="R135" s="25">
        <f t="shared" si="3"/>
        <v>0</v>
      </c>
      <c r="S135" s="26">
        <f t="shared" si="13"/>
        <v>0</v>
      </c>
    </row>
    <row r="136" spans="2:19" ht="41.25" customHeight="1" x14ac:dyDescent="0.25">
      <c r="B136" s="92">
        <v>10</v>
      </c>
      <c r="C136" s="87" t="s">
        <v>75</v>
      </c>
      <c r="D136" s="88" t="s">
        <v>75</v>
      </c>
      <c r="E136" s="32" t="s">
        <v>105</v>
      </c>
      <c r="F136" s="6">
        <v>5192277</v>
      </c>
      <c r="G136" s="10">
        <f t="shared" si="8"/>
        <v>0</v>
      </c>
      <c r="H136" s="11">
        <f t="shared" si="10"/>
        <v>4153821.6</v>
      </c>
      <c r="I136" s="30"/>
      <c r="J136" s="12" t="str">
        <f t="shared" si="9"/>
        <v xml:space="preserve"> OFERTA CON PRECIO APARENTEMENTE BAJO</v>
      </c>
      <c r="K136" s="31"/>
      <c r="L136" s="25">
        <f t="shared" si="11"/>
        <v>0</v>
      </c>
      <c r="M136" s="31"/>
      <c r="N136" s="25">
        <f t="shared" si="12"/>
        <v>0</v>
      </c>
      <c r="O136" s="31"/>
      <c r="P136" s="25">
        <f t="shared" si="2"/>
        <v>0</v>
      </c>
      <c r="Q136" s="31"/>
      <c r="R136" s="25">
        <f t="shared" si="3"/>
        <v>0</v>
      </c>
      <c r="S136" s="26">
        <f t="shared" si="13"/>
        <v>0</v>
      </c>
    </row>
    <row r="137" spans="2:19" ht="41.25" customHeight="1" x14ac:dyDescent="0.25">
      <c r="B137" s="93">
        <v>11</v>
      </c>
      <c r="C137" s="89" t="s">
        <v>76</v>
      </c>
      <c r="D137" s="90" t="s">
        <v>76</v>
      </c>
      <c r="E137" s="32" t="s">
        <v>106</v>
      </c>
      <c r="F137" s="6">
        <v>7254441</v>
      </c>
      <c r="G137" s="10">
        <f t="shared" si="8"/>
        <v>0</v>
      </c>
      <c r="H137" s="11">
        <f t="shared" si="10"/>
        <v>5803552.8000000007</v>
      </c>
      <c r="I137" s="30"/>
      <c r="J137" s="12" t="str">
        <f t="shared" si="9"/>
        <v xml:space="preserve"> OFERTA CON PRECIO APARENTEMENTE BAJO</v>
      </c>
      <c r="K137" s="31"/>
      <c r="L137" s="25">
        <f t="shared" si="11"/>
        <v>0</v>
      </c>
      <c r="M137" s="31"/>
      <c r="N137" s="25">
        <f t="shared" si="12"/>
        <v>0</v>
      </c>
      <c r="O137" s="31"/>
      <c r="P137" s="25">
        <f t="shared" si="2"/>
        <v>0</v>
      </c>
      <c r="Q137" s="31"/>
      <c r="R137" s="25">
        <f t="shared" si="3"/>
        <v>0</v>
      </c>
      <c r="S137" s="26">
        <f t="shared" si="13"/>
        <v>0</v>
      </c>
    </row>
    <row r="138" spans="2:19" ht="55.5" customHeight="1" x14ac:dyDescent="0.25">
      <c r="B138" s="91">
        <v>24</v>
      </c>
      <c r="C138" s="85" t="s">
        <v>89</v>
      </c>
      <c r="D138" s="86" t="s">
        <v>77</v>
      </c>
      <c r="E138" s="32" t="s">
        <v>102</v>
      </c>
      <c r="F138" s="6">
        <v>2026914</v>
      </c>
      <c r="G138" s="10">
        <f t="shared" si="8"/>
        <v>0</v>
      </c>
      <c r="H138" s="11">
        <f t="shared" si="10"/>
        <v>1621531.2000000002</v>
      </c>
      <c r="I138" s="30"/>
      <c r="J138" s="12" t="str">
        <f t="shared" si="9"/>
        <v xml:space="preserve"> OFERTA CON PRECIO APARENTEMENTE BAJO</v>
      </c>
      <c r="K138" s="31"/>
      <c r="L138" s="25">
        <f t="shared" si="11"/>
        <v>0</v>
      </c>
      <c r="M138" s="31"/>
      <c r="N138" s="25">
        <f t="shared" si="12"/>
        <v>0</v>
      </c>
      <c r="O138" s="31"/>
      <c r="P138" s="25">
        <f t="shared" si="2"/>
        <v>0</v>
      </c>
      <c r="Q138" s="31"/>
      <c r="R138" s="25">
        <f t="shared" si="3"/>
        <v>0</v>
      </c>
      <c r="S138" s="26">
        <f t="shared" si="13"/>
        <v>0</v>
      </c>
    </row>
    <row r="139" spans="2:19" ht="41.25" customHeight="1" x14ac:dyDescent="0.25">
      <c r="B139" s="92">
        <v>12.442424242424201</v>
      </c>
      <c r="C139" s="87" t="s">
        <v>78</v>
      </c>
      <c r="D139" s="88" t="s">
        <v>78</v>
      </c>
      <c r="E139" s="32" t="s">
        <v>103</v>
      </c>
      <c r="F139" s="6">
        <v>2244802</v>
      </c>
      <c r="G139" s="10">
        <f t="shared" si="8"/>
        <v>0</v>
      </c>
      <c r="H139" s="11">
        <f t="shared" si="10"/>
        <v>1795841.6</v>
      </c>
      <c r="I139" s="30"/>
      <c r="J139" s="12" t="str">
        <f t="shared" si="9"/>
        <v xml:space="preserve"> OFERTA CON PRECIO APARENTEMENTE BAJO</v>
      </c>
      <c r="K139" s="31"/>
      <c r="L139" s="25">
        <f t="shared" si="11"/>
        <v>0</v>
      </c>
      <c r="M139" s="31"/>
      <c r="N139" s="25">
        <f t="shared" si="12"/>
        <v>0</v>
      </c>
      <c r="O139" s="31"/>
      <c r="P139" s="25">
        <f t="shared" si="2"/>
        <v>0</v>
      </c>
      <c r="Q139" s="31"/>
      <c r="R139" s="25">
        <f t="shared" si="3"/>
        <v>0</v>
      </c>
      <c r="S139" s="26">
        <f t="shared" si="13"/>
        <v>0</v>
      </c>
    </row>
    <row r="140" spans="2:19" ht="41.25" customHeight="1" x14ac:dyDescent="0.25">
      <c r="B140" s="92">
        <v>13.4181818181818</v>
      </c>
      <c r="C140" s="87" t="s">
        <v>79</v>
      </c>
      <c r="D140" s="88" t="s">
        <v>79</v>
      </c>
      <c r="E140" s="32" t="s">
        <v>104</v>
      </c>
      <c r="F140" s="6">
        <v>3265870</v>
      </c>
      <c r="G140" s="10">
        <f t="shared" si="8"/>
        <v>0</v>
      </c>
      <c r="H140" s="11">
        <f t="shared" si="10"/>
        <v>2612696</v>
      </c>
      <c r="I140" s="30"/>
      <c r="J140" s="12" t="str">
        <f t="shared" si="9"/>
        <v xml:space="preserve"> OFERTA CON PRECIO APARENTEMENTE BAJO</v>
      </c>
      <c r="K140" s="31"/>
      <c r="L140" s="25">
        <f t="shared" si="11"/>
        <v>0</v>
      </c>
      <c r="M140" s="31"/>
      <c r="N140" s="25">
        <f t="shared" si="12"/>
        <v>0</v>
      </c>
      <c r="O140" s="31"/>
      <c r="P140" s="25">
        <f t="shared" si="2"/>
        <v>0</v>
      </c>
      <c r="Q140" s="31"/>
      <c r="R140" s="25">
        <f t="shared" si="3"/>
        <v>0</v>
      </c>
      <c r="S140" s="26">
        <f t="shared" si="13"/>
        <v>0</v>
      </c>
    </row>
    <row r="141" spans="2:19" ht="41.25" customHeight="1" x14ac:dyDescent="0.25">
      <c r="B141" s="92">
        <v>14.3939393939394</v>
      </c>
      <c r="C141" s="87" t="s">
        <v>80</v>
      </c>
      <c r="D141" s="88" t="s">
        <v>80</v>
      </c>
      <c r="E141" s="32" t="s">
        <v>105</v>
      </c>
      <c r="F141" s="6">
        <v>4125488</v>
      </c>
      <c r="G141" s="10">
        <f t="shared" si="8"/>
        <v>0</v>
      </c>
      <c r="H141" s="11">
        <f t="shared" si="10"/>
        <v>3300390.4000000004</v>
      </c>
      <c r="I141" s="30"/>
      <c r="J141" s="12" t="str">
        <f t="shared" si="9"/>
        <v xml:space="preserve"> OFERTA CON PRECIO APARENTEMENTE BAJO</v>
      </c>
      <c r="K141" s="31"/>
      <c r="L141" s="25">
        <f t="shared" si="11"/>
        <v>0</v>
      </c>
      <c r="M141" s="31"/>
      <c r="N141" s="25">
        <f t="shared" si="12"/>
        <v>0</v>
      </c>
      <c r="O141" s="31"/>
      <c r="P141" s="25">
        <f t="shared" si="2"/>
        <v>0</v>
      </c>
      <c r="Q141" s="31"/>
      <c r="R141" s="25">
        <f t="shared" si="3"/>
        <v>0</v>
      </c>
      <c r="S141" s="26">
        <f t="shared" si="13"/>
        <v>0</v>
      </c>
    </row>
    <row r="142" spans="2:19" ht="41.25" customHeight="1" x14ac:dyDescent="0.25">
      <c r="B142" s="93">
        <v>15.369696969696999</v>
      </c>
      <c r="C142" s="89" t="s">
        <v>81</v>
      </c>
      <c r="D142" s="90" t="s">
        <v>81</v>
      </c>
      <c r="E142" s="32" t="s">
        <v>106</v>
      </c>
      <c r="F142" s="6">
        <v>5256338</v>
      </c>
      <c r="G142" s="10">
        <f t="shared" si="8"/>
        <v>0</v>
      </c>
      <c r="H142" s="11">
        <f t="shared" si="10"/>
        <v>4205070.4000000004</v>
      </c>
      <c r="I142" s="30"/>
      <c r="J142" s="12" t="str">
        <f t="shared" si="9"/>
        <v xml:space="preserve"> OFERTA CON PRECIO APARENTEMENTE BAJO</v>
      </c>
      <c r="K142" s="31"/>
      <c r="L142" s="25">
        <f t="shared" si="11"/>
        <v>0</v>
      </c>
      <c r="M142" s="31"/>
      <c r="N142" s="25">
        <f t="shared" si="12"/>
        <v>0</v>
      </c>
      <c r="O142" s="31"/>
      <c r="P142" s="25">
        <f t="shared" si="2"/>
        <v>0</v>
      </c>
      <c r="Q142" s="31"/>
      <c r="R142" s="25">
        <f t="shared" si="3"/>
        <v>0</v>
      </c>
      <c r="S142" s="26">
        <f t="shared" si="13"/>
        <v>0</v>
      </c>
    </row>
    <row r="143" spans="2:19" ht="104.25" customHeight="1" x14ac:dyDescent="0.25">
      <c r="B143" s="91">
        <v>25</v>
      </c>
      <c r="C143" s="85" t="s">
        <v>90</v>
      </c>
      <c r="D143" s="86" t="s">
        <v>82</v>
      </c>
      <c r="E143" s="32" t="s">
        <v>102</v>
      </c>
      <c r="F143" s="6">
        <v>3157628</v>
      </c>
      <c r="G143" s="10">
        <f t="shared" si="8"/>
        <v>0</v>
      </c>
      <c r="H143" s="11">
        <f t="shared" si="10"/>
        <v>2526102.4000000004</v>
      </c>
      <c r="I143" s="30"/>
      <c r="J143" s="12" t="str">
        <f t="shared" si="9"/>
        <v xml:space="preserve"> OFERTA CON PRECIO APARENTEMENTE BAJO</v>
      </c>
      <c r="K143" s="31"/>
      <c r="L143" s="25">
        <f t="shared" si="11"/>
        <v>0</v>
      </c>
      <c r="M143" s="31"/>
      <c r="N143" s="25">
        <f t="shared" si="12"/>
        <v>0</v>
      </c>
      <c r="O143" s="31"/>
      <c r="P143" s="25">
        <f t="shared" si="2"/>
        <v>0</v>
      </c>
      <c r="Q143" s="31"/>
      <c r="R143" s="25">
        <f t="shared" si="3"/>
        <v>0</v>
      </c>
      <c r="S143" s="26">
        <f t="shared" si="13"/>
        <v>0</v>
      </c>
    </row>
    <row r="144" spans="2:19" ht="41.25" customHeight="1" x14ac:dyDescent="0.25">
      <c r="B144" s="92">
        <v>18</v>
      </c>
      <c r="C144" s="87" t="s">
        <v>83</v>
      </c>
      <c r="D144" s="88" t="s">
        <v>83</v>
      </c>
      <c r="E144" s="32" t="s">
        <v>103</v>
      </c>
      <c r="F144" s="6">
        <v>3637920</v>
      </c>
      <c r="G144" s="10">
        <f t="shared" si="8"/>
        <v>0</v>
      </c>
      <c r="H144" s="11">
        <f t="shared" si="10"/>
        <v>2910336</v>
      </c>
      <c r="I144" s="30"/>
      <c r="J144" s="12" t="str">
        <f t="shared" si="9"/>
        <v xml:space="preserve"> OFERTA CON PRECIO APARENTEMENTE BAJO</v>
      </c>
      <c r="K144" s="31"/>
      <c r="L144" s="25">
        <f t="shared" si="11"/>
        <v>0</v>
      </c>
      <c r="M144" s="31"/>
      <c r="N144" s="25">
        <f t="shared" si="12"/>
        <v>0</v>
      </c>
      <c r="O144" s="31"/>
      <c r="P144" s="25">
        <f t="shared" si="2"/>
        <v>0</v>
      </c>
      <c r="Q144" s="31"/>
      <c r="R144" s="25">
        <f t="shared" si="3"/>
        <v>0</v>
      </c>
      <c r="S144" s="26">
        <f t="shared" si="13"/>
        <v>0</v>
      </c>
    </row>
    <row r="145" spans="2:19" ht="41.25" customHeight="1" x14ac:dyDescent="0.25">
      <c r="B145" s="92">
        <v>19</v>
      </c>
      <c r="C145" s="87" t="s">
        <v>84</v>
      </c>
      <c r="D145" s="88" t="s">
        <v>84</v>
      </c>
      <c r="E145" s="32" t="s">
        <v>104</v>
      </c>
      <c r="F145" s="6">
        <v>5734900</v>
      </c>
      <c r="G145" s="10">
        <f t="shared" si="8"/>
        <v>0</v>
      </c>
      <c r="H145" s="11">
        <f t="shared" si="10"/>
        <v>4587920</v>
      </c>
      <c r="I145" s="30"/>
      <c r="J145" s="12" t="str">
        <f t="shared" si="9"/>
        <v xml:space="preserve"> OFERTA CON PRECIO APARENTEMENTE BAJO</v>
      </c>
      <c r="K145" s="31"/>
      <c r="L145" s="25">
        <f t="shared" si="11"/>
        <v>0</v>
      </c>
      <c r="M145" s="31"/>
      <c r="N145" s="25">
        <f t="shared" si="12"/>
        <v>0</v>
      </c>
      <c r="O145" s="31"/>
      <c r="P145" s="25">
        <f t="shared" si="2"/>
        <v>0</v>
      </c>
      <c r="Q145" s="31"/>
      <c r="R145" s="25">
        <f t="shared" si="3"/>
        <v>0</v>
      </c>
      <c r="S145" s="26">
        <f t="shared" si="13"/>
        <v>0</v>
      </c>
    </row>
    <row r="146" spans="2:19" ht="41.25" customHeight="1" x14ac:dyDescent="0.25">
      <c r="B146" s="92">
        <v>20</v>
      </c>
      <c r="C146" s="87" t="s">
        <v>85</v>
      </c>
      <c r="D146" s="88" t="s">
        <v>85</v>
      </c>
      <c r="E146" s="32" t="s">
        <v>105</v>
      </c>
      <c r="F146" s="6">
        <v>7789776</v>
      </c>
      <c r="G146" s="10">
        <f t="shared" si="8"/>
        <v>0</v>
      </c>
      <c r="H146" s="11">
        <f t="shared" si="10"/>
        <v>6231820.8000000007</v>
      </c>
      <c r="I146" s="30"/>
      <c r="J146" s="12" t="str">
        <f t="shared" si="9"/>
        <v xml:space="preserve"> OFERTA CON PRECIO APARENTEMENTE BAJO</v>
      </c>
      <c r="K146" s="31"/>
      <c r="L146" s="25">
        <f t="shared" si="11"/>
        <v>0</v>
      </c>
      <c r="M146" s="31"/>
      <c r="N146" s="25">
        <f t="shared" si="12"/>
        <v>0</v>
      </c>
      <c r="O146" s="31"/>
      <c r="P146" s="25">
        <f t="shared" si="2"/>
        <v>0</v>
      </c>
      <c r="Q146" s="31"/>
      <c r="R146" s="25">
        <f t="shared" si="3"/>
        <v>0</v>
      </c>
      <c r="S146" s="26">
        <f t="shared" si="13"/>
        <v>0</v>
      </c>
    </row>
    <row r="147" spans="2:19" ht="41.25" customHeight="1" x14ac:dyDescent="0.25">
      <c r="B147" s="93">
        <v>21</v>
      </c>
      <c r="C147" s="89" t="s">
        <v>86</v>
      </c>
      <c r="D147" s="90" t="s">
        <v>86</v>
      </c>
      <c r="E147" s="32" t="s">
        <v>106</v>
      </c>
      <c r="F147" s="6">
        <v>10149528</v>
      </c>
      <c r="G147" s="10">
        <f t="shared" si="8"/>
        <v>0</v>
      </c>
      <c r="H147" s="11">
        <f t="shared" si="10"/>
        <v>8119622.4000000004</v>
      </c>
      <c r="I147" s="30"/>
      <c r="J147" s="12" t="str">
        <f t="shared" si="9"/>
        <v xml:space="preserve"> OFERTA CON PRECIO APARENTEMENTE BAJO</v>
      </c>
      <c r="K147" s="31"/>
      <c r="L147" s="25">
        <f t="shared" si="11"/>
        <v>0</v>
      </c>
      <c r="M147" s="31"/>
      <c r="N147" s="25">
        <f t="shared" si="12"/>
        <v>0</v>
      </c>
      <c r="O147" s="31"/>
      <c r="P147" s="25">
        <f t="shared" si="2"/>
        <v>0</v>
      </c>
      <c r="Q147" s="31"/>
      <c r="R147" s="25">
        <f t="shared" si="3"/>
        <v>0</v>
      </c>
      <c r="S147" s="26">
        <f t="shared" si="13"/>
        <v>0</v>
      </c>
    </row>
    <row r="148" spans="2:19" ht="41.25" customHeight="1" x14ac:dyDescent="0.25">
      <c r="B148" s="91">
        <v>26</v>
      </c>
      <c r="C148" s="85" t="s">
        <v>91</v>
      </c>
      <c r="D148" s="86" t="s">
        <v>87</v>
      </c>
      <c r="E148" s="32" t="s">
        <v>102</v>
      </c>
      <c r="F148" s="6">
        <v>703867</v>
      </c>
      <c r="G148" s="10">
        <f t="shared" si="8"/>
        <v>0</v>
      </c>
      <c r="H148" s="11">
        <f t="shared" si="10"/>
        <v>563093.6</v>
      </c>
      <c r="I148" s="30"/>
      <c r="J148" s="12" t="str">
        <f t="shared" si="9"/>
        <v xml:space="preserve"> OFERTA CON PRECIO APARENTEMENTE BAJO</v>
      </c>
      <c r="K148" s="31"/>
      <c r="L148" s="25">
        <f t="shared" si="11"/>
        <v>0</v>
      </c>
      <c r="M148" s="31"/>
      <c r="N148" s="25">
        <f t="shared" si="12"/>
        <v>0</v>
      </c>
      <c r="O148" s="31"/>
      <c r="P148" s="25">
        <f t="shared" si="2"/>
        <v>0</v>
      </c>
      <c r="Q148" s="31"/>
      <c r="R148" s="25">
        <f t="shared" si="3"/>
        <v>0</v>
      </c>
      <c r="S148" s="26">
        <f t="shared" si="13"/>
        <v>0</v>
      </c>
    </row>
    <row r="149" spans="2:19" ht="41.25" customHeight="1" x14ac:dyDescent="0.25">
      <c r="B149" s="92">
        <v>23</v>
      </c>
      <c r="C149" s="87" t="s">
        <v>88</v>
      </c>
      <c r="D149" s="88" t="s">
        <v>88</v>
      </c>
      <c r="E149" s="32" t="s">
        <v>103</v>
      </c>
      <c r="F149" s="6">
        <v>871033</v>
      </c>
      <c r="G149" s="10">
        <f t="shared" si="8"/>
        <v>0</v>
      </c>
      <c r="H149" s="11">
        <f t="shared" si="10"/>
        <v>696826.4</v>
      </c>
      <c r="I149" s="30"/>
      <c r="J149" s="12" t="str">
        <f t="shared" si="9"/>
        <v xml:space="preserve"> OFERTA CON PRECIO APARENTEMENTE BAJO</v>
      </c>
      <c r="K149" s="31"/>
      <c r="L149" s="25">
        <f t="shared" si="11"/>
        <v>0</v>
      </c>
      <c r="M149" s="31"/>
      <c r="N149" s="25">
        <f t="shared" si="12"/>
        <v>0</v>
      </c>
      <c r="O149" s="31"/>
      <c r="P149" s="25">
        <f t="shared" si="2"/>
        <v>0</v>
      </c>
      <c r="Q149" s="31"/>
      <c r="R149" s="25">
        <f t="shared" si="3"/>
        <v>0</v>
      </c>
      <c r="S149" s="26">
        <f t="shared" si="13"/>
        <v>0</v>
      </c>
    </row>
    <row r="150" spans="2:19" ht="41.25" customHeight="1" x14ac:dyDescent="0.25">
      <c r="B150" s="92">
        <v>24</v>
      </c>
      <c r="C150" s="87" t="s">
        <v>89</v>
      </c>
      <c r="D150" s="88" t="s">
        <v>89</v>
      </c>
      <c r="E150" s="32" t="s">
        <v>104</v>
      </c>
      <c r="F150" s="6">
        <v>1063873</v>
      </c>
      <c r="G150" s="10">
        <f t="shared" si="8"/>
        <v>0</v>
      </c>
      <c r="H150" s="11">
        <f t="shared" si="10"/>
        <v>851098.4</v>
      </c>
      <c r="I150" s="30"/>
      <c r="J150" s="12" t="str">
        <f t="shared" si="9"/>
        <v xml:space="preserve"> OFERTA CON PRECIO APARENTEMENTE BAJO</v>
      </c>
      <c r="K150" s="31"/>
      <c r="L150" s="25">
        <f t="shared" si="11"/>
        <v>0</v>
      </c>
      <c r="M150" s="31"/>
      <c r="N150" s="25">
        <f t="shared" si="12"/>
        <v>0</v>
      </c>
      <c r="O150" s="31"/>
      <c r="P150" s="25">
        <f t="shared" si="2"/>
        <v>0</v>
      </c>
      <c r="Q150" s="31"/>
      <c r="R150" s="25">
        <f t="shared" si="3"/>
        <v>0</v>
      </c>
      <c r="S150" s="26">
        <f t="shared" si="13"/>
        <v>0</v>
      </c>
    </row>
    <row r="151" spans="2:19" ht="41.25" customHeight="1" x14ac:dyDescent="0.25">
      <c r="B151" s="92">
        <v>25</v>
      </c>
      <c r="C151" s="87" t="s">
        <v>90</v>
      </c>
      <c r="D151" s="88" t="s">
        <v>90</v>
      </c>
      <c r="E151" s="32" t="s">
        <v>105</v>
      </c>
      <c r="F151" s="6">
        <v>1397045</v>
      </c>
      <c r="G151" s="10">
        <f t="shared" ref="G151:G214" si="14">+IFERROR(I151/F151,"-")</f>
        <v>0</v>
      </c>
      <c r="H151" s="11">
        <f t="shared" si="10"/>
        <v>1117636</v>
      </c>
      <c r="I151" s="30"/>
      <c r="J151" s="12" t="str">
        <f t="shared" ref="J151:J214" si="15">IF(I151&lt;H151," OFERTA CON PRECIO APARENTEMENTE BAJO","VALOR MINIMO ACEPTABLE")</f>
        <v xml:space="preserve"> OFERTA CON PRECIO APARENTEMENTE BAJO</v>
      </c>
      <c r="K151" s="31"/>
      <c r="L151" s="25">
        <f t="shared" si="11"/>
        <v>0</v>
      </c>
      <c r="M151" s="31"/>
      <c r="N151" s="25">
        <f t="shared" si="12"/>
        <v>0</v>
      </c>
      <c r="O151" s="31"/>
      <c r="P151" s="25">
        <f t="shared" si="2"/>
        <v>0</v>
      </c>
      <c r="Q151" s="31"/>
      <c r="R151" s="25">
        <f t="shared" si="3"/>
        <v>0</v>
      </c>
      <c r="S151" s="26">
        <f t="shared" si="13"/>
        <v>0</v>
      </c>
    </row>
    <row r="152" spans="2:19" ht="41.25" customHeight="1" x14ac:dyDescent="0.25">
      <c r="B152" s="93">
        <v>26</v>
      </c>
      <c r="C152" s="89" t="s">
        <v>91</v>
      </c>
      <c r="D152" s="90" t="s">
        <v>91</v>
      </c>
      <c r="E152" s="32" t="s">
        <v>106</v>
      </c>
      <c r="F152" s="6">
        <v>1805895</v>
      </c>
      <c r="G152" s="10">
        <f t="shared" si="14"/>
        <v>0</v>
      </c>
      <c r="H152" s="11">
        <f t="shared" ref="H152:H215" si="16">+F152*80%</f>
        <v>1444716</v>
      </c>
      <c r="I152" s="30"/>
      <c r="J152" s="12" t="str">
        <f t="shared" si="15"/>
        <v xml:space="preserve"> OFERTA CON PRECIO APARENTEMENTE BAJO</v>
      </c>
      <c r="K152" s="31"/>
      <c r="L152" s="25">
        <f t="shared" ref="L152:L215" si="17">+ROUND(I152*K152,0)</f>
        <v>0</v>
      </c>
      <c r="M152" s="31"/>
      <c r="N152" s="25">
        <f t="shared" ref="N152:N215" si="18">+ROUND(I152*M152,0)</f>
        <v>0</v>
      </c>
      <c r="O152" s="31"/>
      <c r="P152" s="25">
        <f t="shared" si="2"/>
        <v>0</v>
      </c>
      <c r="Q152" s="31"/>
      <c r="R152" s="25">
        <f t="shared" si="3"/>
        <v>0</v>
      </c>
      <c r="S152" s="26">
        <f t="shared" ref="S152:S215" si="19">ROUND(I152-L152-N152-P152-R152,0)</f>
        <v>0</v>
      </c>
    </row>
    <row r="153" spans="2:19" ht="41.25" customHeight="1" x14ac:dyDescent="0.25">
      <c r="B153" s="91">
        <v>27</v>
      </c>
      <c r="C153" s="85" t="s">
        <v>92</v>
      </c>
      <c r="D153" s="86" t="s">
        <v>92</v>
      </c>
      <c r="E153" s="32" t="s">
        <v>102</v>
      </c>
      <c r="F153" s="6">
        <v>2026914</v>
      </c>
      <c r="G153" s="10">
        <f t="shared" si="14"/>
        <v>0</v>
      </c>
      <c r="H153" s="11">
        <f t="shared" si="16"/>
        <v>1621531.2000000002</v>
      </c>
      <c r="I153" s="30"/>
      <c r="J153" s="12" t="str">
        <f t="shared" si="15"/>
        <v xml:space="preserve"> OFERTA CON PRECIO APARENTEMENTE BAJO</v>
      </c>
      <c r="K153" s="31"/>
      <c r="L153" s="25">
        <f t="shared" si="17"/>
        <v>0</v>
      </c>
      <c r="M153" s="31"/>
      <c r="N153" s="25">
        <f t="shared" si="18"/>
        <v>0</v>
      </c>
      <c r="O153" s="31"/>
      <c r="P153" s="25">
        <f t="shared" si="2"/>
        <v>0</v>
      </c>
      <c r="Q153" s="31"/>
      <c r="R153" s="25">
        <f t="shared" si="3"/>
        <v>0</v>
      </c>
      <c r="S153" s="26">
        <f t="shared" si="19"/>
        <v>0</v>
      </c>
    </row>
    <row r="154" spans="2:19" ht="41.25" customHeight="1" x14ac:dyDescent="0.25">
      <c r="B154" s="92">
        <v>28</v>
      </c>
      <c r="C154" s="87" t="s">
        <v>93</v>
      </c>
      <c r="D154" s="88" t="s">
        <v>93</v>
      </c>
      <c r="E154" s="32" t="s">
        <v>103</v>
      </c>
      <c r="F154" s="6">
        <v>2244802</v>
      </c>
      <c r="G154" s="10">
        <f t="shared" si="14"/>
        <v>0</v>
      </c>
      <c r="H154" s="11">
        <f t="shared" si="16"/>
        <v>1795841.6</v>
      </c>
      <c r="I154" s="30"/>
      <c r="J154" s="12" t="str">
        <f t="shared" si="15"/>
        <v xml:space="preserve"> OFERTA CON PRECIO APARENTEMENTE BAJO</v>
      </c>
      <c r="K154" s="31"/>
      <c r="L154" s="25">
        <f t="shared" si="17"/>
        <v>0</v>
      </c>
      <c r="M154" s="31"/>
      <c r="N154" s="25">
        <f t="shared" si="18"/>
        <v>0</v>
      </c>
      <c r="O154" s="31"/>
      <c r="P154" s="25">
        <f t="shared" si="2"/>
        <v>0</v>
      </c>
      <c r="Q154" s="31"/>
      <c r="R154" s="25">
        <f t="shared" si="3"/>
        <v>0</v>
      </c>
      <c r="S154" s="26">
        <f t="shared" si="19"/>
        <v>0</v>
      </c>
    </row>
    <row r="155" spans="2:19" ht="41.25" customHeight="1" x14ac:dyDescent="0.25">
      <c r="B155" s="92">
        <v>29</v>
      </c>
      <c r="C155" s="87" t="s">
        <v>93</v>
      </c>
      <c r="D155" s="88" t="s">
        <v>93</v>
      </c>
      <c r="E155" s="32" t="s">
        <v>104</v>
      </c>
      <c r="F155" s="6">
        <v>3265870</v>
      </c>
      <c r="G155" s="10">
        <f t="shared" si="14"/>
        <v>0</v>
      </c>
      <c r="H155" s="11">
        <f t="shared" si="16"/>
        <v>2612696</v>
      </c>
      <c r="I155" s="30"/>
      <c r="J155" s="12" t="str">
        <f t="shared" si="15"/>
        <v xml:space="preserve"> OFERTA CON PRECIO APARENTEMENTE BAJO</v>
      </c>
      <c r="K155" s="31"/>
      <c r="L155" s="25">
        <f t="shared" si="17"/>
        <v>0</v>
      </c>
      <c r="M155" s="31"/>
      <c r="N155" s="25">
        <f t="shared" si="18"/>
        <v>0</v>
      </c>
      <c r="O155" s="31"/>
      <c r="P155" s="25">
        <f t="shared" si="2"/>
        <v>0</v>
      </c>
      <c r="Q155" s="31"/>
      <c r="R155" s="25">
        <f t="shared" si="3"/>
        <v>0</v>
      </c>
      <c r="S155" s="26">
        <f t="shared" si="19"/>
        <v>0</v>
      </c>
    </row>
    <row r="156" spans="2:19" ht="41.25" customHeight="1" x14ac:dyDescent="0.25">
      <c r="B156" s="92">
        <v>30</v>
      </c>
      <c r="C156" s="87" t="s">
        <v>94</v>
      </c>
      <c r="D156" s="88" t="s">
        <v>94</v>
      </c>
      <c r="E156" s="32" t="s">
        <v>105</v>
      </c>
      <c r="F156" s="6">
        <v>4125488</v>
      </c>
      <c r="G156" s="10">
        <f t="shared" si="14"/>
        <v>0</v>
      </c>
      <c r="H156" s="11">
        <f t="shared" si="16"/>
        <v>3300390.4000000004</v>
      </c>
      <c r="I156" s="30"/>
      <c r="J156" s="12" t="str">
        <f t="shared" si="15"/>
        <v xml:space="preserve"> OFERTA CON PRECIO APARENTEMENTE BAJO</v>
      </c>
      <c r="K156" s="31"/>
      <c r="L156" s="25">
        <f t="shared" si="17"/>
        <v>0</v>
      </c>
      <c r="M156" s="31"/>
      <c r="N156" s="25">
        <f t="shared" si="18"/>
        <v>0</v>
      </c>
      <c r="O156" s="31"/>
      <c r="P156" s="25">
        <f t="shared" si="2"/>
        <v>0</v>
      </c>
      <c r="Q156" s="31"/>
      <c r="R156" s="25">
        <f t="shared" si="3"/>
        <v>0</v>
      </c>
      <c r="S156" s="26">
        <f t="shared" si="19"/>
        <v>0</v>
      </c>
    </row>
    <row r="157" spans="2:19" ht="41.25" customHeight="1" x14ac:dyDescent="0.25">
      <c r="B157" s="93">
        <v>31</v>
      </c>
      <c r="C157" s="89" t="s">
        <v>95</v>
      </c>
      <c r="D157" s="90" t="s">
        <v>95</v>
      </c>
      <c r="E157" s="32" t="s">
        <v>106</v>
      </c>
      <c r="F157" s="6">
        <v>5256338</v>
      </c>
      <c r="G157" s="10">
        <f t="shared" si="14"/>
        <v>0</v>
      </c>
      <c r="H157" s="11">
        <f t="shared" si="16"/>
        <v>4205070.4000000004</v>
      </c>
      <c r="I157" s="30"/>
      <c r="J157" s="12" t="str">
        <f t="shared" si="15"/>
        <v xml:space="preserve"> OFERTA CON PRECIO APARENTEMENTE BAJO</v>
      </c>
      <c r="K157" s="31"/>
      <c r="L157" s="25">
        <f t="shared" si="17"/>
        <v>0</v>
      </c>
      <c r="M157" s="31"/>
      <c r="N157" s="25">
        <f t="shared" si="18"/>
        <v>0</v>
      </c>
      <c r="O157" s="31"/>
      <c r="P157" s="25">
        <f t="shared" si="2"/>
        <v>0</v>
      </c>
      <c r="Q157" s="31"/>
      <c r="R157" s="25">
        <f t="shared" si="3"/>
        <v>0</v>
      </c>
      <c r="S157" s="26">
        <f t="shared" si="19"/>
        <v>0</v>
      </c>
    </row>
    <row r="158" spans="2:19" ht="41.25" customHeight="1" x14ac:dyDescent="0.25">
      <c r="B158" s="91">
        <v>28</v>
      </c>
      <c r="C158" s="85" t="s">
        <v>93</v>
      </c>
      <c r="D158" s="86" t="s">
        <v>95</v>
      </c>
      <c r="E158" s="32" t="s">
        <v>102</v>
      </c>
      <c r="F158" s="6">
        <v>2026914</v>
      </c>
      <c r="G158" s="10">
        <f t="shared" si="14"/>
        <v>0</v>
      </c>
      <c r="H158" s="11">
        <f t="shared" si="16"/>
        <v>1621531.2000000002</v>
      </c>
      <c r="I158" s="30"/>
      <c r="J158" s="12" t="str">
        <f t="shared" si="15"/>
        <v xml:space="preserve"> OFERTA CON PRECIO APARENTEMENTE BAJO</v>
      </c>
      <c r="K158" s="31"/>
      <c r="L158" s="25">
        <f t="shared" si="17"/>
        <v>0</v>
      </c>
      <c r="M158" s="31"/>
      <c r="N158" s="25">
        <f t="shared" si="18"/>
        <v>0</v>
      </c>
      <c r="O158" s="31"/>
      <c r="P158" s="25">
        <f t="shared" si="2"/>
        <v>0</v>
      </c>
      <c r="Q158" s="31"/>
      <c r="R158" s="25">
        <f t="shared" si="3"/>
        <v>0</v>
      </c>
      <c r="S158" s="26">
        <f t="shared" si="19"/>
        <v>0</v>
      </c>
    </row>
    <row r="159" spans="2:19" ht="41.25" customHeight="1" x14ac:dyDescent="0.25">
      <c r="B159" s="92">
        <v>33</v>
      </c>
      <c r="C159" s="87" t="s">
        <v>96</v>
      </c>
      <c r="D159" s="88" t="s">
        <v>96</v>
      </c>
      <c r="E159" s="32" t="s">
        <v>103</v>
      </c>
      <c r="F159" s="6">
        <v>2406642</v>
      </c>
      <c r="G159" s="10">
        <f t="shared" si="14"/>
        <v>0</v>
      </c>
      <c r="H159" s="11">
        <f t="shared" si="16"/>
        <v>1925313.6</v>
      </c>
      <c r="I159" s="30"/>
      <c r="J159" s="12" t="str">
        <f t="shared" si="15"/>
        <v xml:space="preserve"> OFERTA CON PRECIO APARENTEMENTE BAJO</v>
      </c>
      <c r="K159" s="31"/>
      <c r="L159" s="25">
        <f t="shared" si="17"/>
        <v>0</v>
      </c>
      <c r="M159" s="31"/>
      <c r="N159" s="25">
        <f t="shared" si="18"/>
        <v>0</v>
      </c>
      <c r="O159" s="31"/>
      <c r="P159" s="25">
        <f t="shared" si="2"/>
        <v>0</v>
      </c>
      <c r="Q159" s="31"/>
      <c r="R159" s="25">
        <f t="shared" si="3"/>
        <v>0</v>
      </c>
      <c r="S159" s="26">
        <f t="shared" si="19"/>
        <v>0</v>
      </c>
    </row>
    <row r="160" spans="2:19" ht="41.25" customHeight="1" x14ac:dyDescent="0.25">
      <c r="B160" s="92">
        <v>34</v>
      </c>
      <c r="C160" s="87" t="s">
        <v>97</v>
      </c>
      <c r="D160" s="88" t="s">
        <v>97</v>
      </c>
      <c r="E160" s="32" t="s">
        <v>104</v>
      </c>
      <c r="F160" s="6">
        <v>3773004</v>
      </c>
      <c r="G160" s="10">
        <f t="shared" si="14"/>
        <v>0</v>
      </c>
      <c r="H160" s="11">
        <f t="shared" si="16"/>
        <v>3018403.2</v>
      </c>
      <c r="I160" s="30"/>
      <c r="J160" s="12" t="str">
        <f t="shared" si="15"/>
        <v xml:space="preserve"> OFERTA CON PRECIO APARENTEMENTE BAJO</v>
      </c>
      <c r="K160" s="31"/>
      <c r="L160" s="25">
        <f t="shared" si="17"/>
        <v>0</v>
      </c>
      <c r="M160" s="31"/>
      <c r="N160" s="25">
        <f t="shared" si="18"/>
        <v>0</v>
      </c>
      <c r="O160" s="31"/>
      <c r="P160" s="25">
        <f t="shared" si="2"/>
        <v>0</v>
      </c>
      <c r="Q160" s="31"/>
      <c r="R160" s="25">
        <f t="shared" si="3"/>
        <v>0</v>
      </c>
      <c r="S160" s="26">
        <f t="shared" si="19"/>
        <v>0</v>
      </c>
    </row>
    <row r="161" spans="2:19" ht="104.25" customHeight="1" x14ac:dyDescent="0.25">
      <c r="B161" s="92">
        <v>35</v>
      </c>
      <c r="C161" s="87" t="s">
        <v>98</v>
      </c>
      <c r="D161" s="88" t="s">
        <v>98</v>
      </c>
      <c r="E161" s="32" t="s">
        <v>105</v>
      </c>
      <c r="F161" s="6">
        <v>5192277</v>
      </c>
      <c r="G161" s="10">
        <f t="shared" si="14"/>
        <v>0</v>
      </c>
      <c r="H161" s="11">
        <f t="shared" si="16"/>
        <v>4153821.6</v>
      </c>
      <c r="I161" s="30"/>
      <c r="J161" s="12" t="str">
        <f t="shared" si="15"/>
        <v xml:space="preserve"> OFERTA CON PRECIO APARENTEMENTE BAJO</v>
      </c>
      <c r="K161" s="31"/>
      <c r="L161" s="25">
        <f t="shared" si="17"/>
        <v>0</v>
      </c>
      <c r="M161" s="31"/>
      <c r="N161" s="25">
        <f t="shared" si="18"/>
        <v>0</v>
      </c>
      <c r="O161" s="31"/>
      <c r="P161" s="25">
        <f t="shared" si="2"/>
        <v>0</v>
      </c>
      <c r="Q161" s="31"/>
      <c r="R161" s="25">
        <f t="shared" si="3"/>
        <v>0</v>
      </c>
      <c r="S161" s="26">
        <f t="shared" si="19"/>
        <v>0</v>
      </c>
    </row>
    <row r="162" spans="2:19" ht="78" customHeight="1" x14ac:dyDescent="0.25">
      <c r="B162" s="93">
        <v>36</v>
      </c>
      <c r="C162" s="89" t="s">
        <v>98</v>
      </c>
      <c r="D162" s="90"/>
      <c r="E162" s="32" t="s">
        <v>106</v>
      </c>
      <c r="F162" s="6">
        <v>7254441</v>
      </c>
      <c r="G162" s="10">
        <f t="shared" si="14"/>
        <v>0</v>
      </c>
      <c r="H162" s="11">
        <f t="shared" si="16"/>
        <v>5803552.8000000007</v>
      </c>
      <c r="I162" s="30"/>
      <c r="J162" s="12" t="str">
        <f t="shared" si="15"/>
        <v xml:space="preserve"> OFERTA CON PRECIO APARENTEMENTE BAJO</v>
      </c>
      <c r="K162" s="31"/>
      <c r="L162" s="25">
        <f t="shared" si="17"/>
        <v>0</v>
      </c>
      <c r="M162" s="31"/>
      <c r="N162" s="25">
        <f t="shared" si="18"/>
        <v>0</v>
      </c>
      <c r="O162" s="31"/>
      <c r="P162" s="25">
        <f t="shared" si="2"/>
        <v>0</v>
      </c>
      <c r="Q162" s="31"/>
      <c r="R162" s="25">
        <f t="shared" si="3"/>
        <v>0</v>
      </c>
      <c r="S162" s="26">
        <f t="shared" si="19"/>
        <v>0</v>
      </c>
    </row>
    <row r="163" spans="2:19" ht="78" customHeight="1" x14ac:dyDescent="0.25">
      <c r="B163" s="91">
        <v>29</v>
      </c>
      <c r="C163" s="85" t="s">
        <v>93</v>
      </c>
      <c r="D163" s="86"/>
      <c r="E163" s="32" t="s">
        <v>102</v>
      </c>
      <c r="F163" s="6">
        <v>2026914</v>
      </c>
      <c r="G163" s="10">
        <f t="shared" si="14"/>
        <v>0</v>
      </c>
      <c r="H163" s="11">
        <f t="shared" si="16"/>
        <v>1621531.2000000002</v>
      </c>
      <c r="I163" s="30"/>
      <c r="J163" s="12" t="str">
        <f t="shared" si="15"/>
        <v xml:space="preserve"> OFERTA CON PRECIO APARENTEMENTE BAJO</v>
      </c>
      <c r="K163" s="31"/>
      <c r="L163" s="25">
        <f t="shared" si="17"/>
        <v>0</v>
      </c>
      <c r="M163" s="31"/>
      <c r="N163" s="25">
        <f t="shared" si="18"/>
        <v>0</v>
      </c>
      <c r="O163" s="31"/>
      <c r="P163" s="25">
        <f t="shared" si="2"/>
        <v>0</v>
      </c>
      <c r="Q163" s="31"/>
      <c r="R163" s="25">
        <f t="shared" si="3"/>
        <v>0</v>
      </c>
      <c r="S163" s="26">
        <f t="shared" si="19"/>
        <v>0</v>
      </c>
    </row>
    <row r="164" spans="2:19" ht="78" customHeight="1" x14ac:dyDescent="0.25">
      <c r="B164" s="92"/>
      <c r="C164" s="87"/>
      <c r="D164" s="88"/>
      <c r="E164" s="32" t="s">
        <v>103</v>
      </c>
      <c r="F164" s="6">
        <v>2406642</v>
      </c>
      <c r="G164" s="10">
        <f t="shared" si="14"/>
        <v>0</v>
      </c>
      <c r="H164" s="11">
        <f t="shared" si="16"/>
        <v>1925313.6</v>
      </c>
      <c r="I164" s="30"/>
      <c r="J164" s="12" t="str">
        <f t="shared" si="15"/>
        <v xml:space="preserve"> OFERTA CON PRECIO APARENTEMENTE BAJO</v>
      </c>
      <c r="K164" s="31"/>
      <c r="L164" s="25">
        <f t="shared" si="17"/>
        <v>0</v>
      </c>
      <c r="M164" s="31"/>
      <c r="N164" s="25">
        <f t="shared" si="18"/>
        <v>0</v>
      </c>
      <c r="O164" s="31"/>
      <c r="P164" s="25">
        <f t="shared" si="2"/>
        <v>0</v>
      </c>
      <c r="Q164" s="31"/>
      <c r="R164" s="25">
        <f t="shared" si="3"/>
        <v>0</v>
      </c>
      <c r="S164" s="26">
        <f t="shared" si="19"/>
        <v>0</v>
      </c>
    </row>
    <row r="165" spans="2:19" ht="78" customHeight="1" x14ac:dyDescent="0.25">
      <c r="B165" s="92"/>
      <c r="C165" s="87"/>
      <c r="D165" s="88"/>
      <c r="E165" s="32" t="s">
        <v>104</v>
      </c>
      <c r="F165" s="6">
        <v>3773004</v>
      </c>
      <c r="G165" s="10">
        <f t="shared" si="14"/>
        <v>0</v>
      </c>
      <c r="H165" s="11">
        <f t="shared" si="16"/>
        <v>3018403.2</v>
      </c>
      <c r="I165" s="30"/>
      <c r="J165" s="12" t="str">
        <f t="shared" si="15"/>
        <v xml:space="preserve"> OFERTA CON PRECIO APARENTEMENTE BAJO</v>
      </c>
      <c r="K165" s="31"/>
      <c r="L165" s="25">
        <f t="shared" si="17"/>
        <v>0</v>
      </c>
      <c r="M165" s="31"/>
      <c r="N165" s="25">
        <f t="shared" si="18"/>
        <v>0</v>
      </c>
      <c r="O165" s="31"/>
      <c r="P165" s="25">
        <f t="shared" si="2"/>
        <v>0</v>
      </c>
      <c r="Q165" s="31"/>
      <c r="R165" s="25">
        <f t="shared" si="3"/>
        <v>0</v>
      </c>
      <c r="S165" s="26">
        <f t="shared" si="19"/>
        <v>0</v>
      </c>
    </row>
    <row r="166" spans="2:19" ht="78" customHeight="1" x14ac:dyDescent="0.25">
      <c r="B166" s="92"/>
      <c r="C166" s="87"/>
      <c r="D166" s="88"/>
      <c r="E166" s="32" t="s">
        <v>105</v>
      </c>
      <c r="F166" s="6">
        <v>5192277</v>
      </c>
      <c r="G166" s="10">
        <f t="shared" si="14"/>
        <v>0</v>
      </c>
      <c r="H166" s="11">
        <f t="shared" si="16"/>
        <v>4153821.6</v>
      </c>
      <c r="I166" s="30"/>
      <c r="J166" s="12" t="str">
        <f t="shared" si="15"/>
        <v xml:space="preserve"> OFERTA CON PRECIO APARENTEMENTE BAJO</v>
      </c>
      <c r="K166" s="31"/>
      <c r="L166" s="25">
        <f t="shared" si="17"/>
        <v>0</v>
      </c>
      <c r="M166" s="31"/>
      <c r="N166" s="25">
        <f t="shared" si="18"/>
        <v>0</v>
      </c>
      <c r="O166" s="31"/>
      <c r="P166" s="25">
        <f t="shared" si="2"/>
        <v>0</v>
      </c>
      <c r="Q166" s="31"/>
      <c r="R166" s="25">
        <f t="shared" si="3"/>
        <v>0</v>
      </c>
      <c r="S166" s="26">
        <f t="shared" si="19"/>
        <v>0</v>
      </c>
    </row>
    <row r="167" spans="2:19" ht="78" customHeight="1" x14ac:dyDescent="0.25">
      <c r="B167" s="93"/>
      <c r="C167" s="89"/>
      <c r="D167" s="90"/>
      <c r="E167" s="32" t="s">
        <v>106</v>
      </c>
      <c r="F167" s="6">
        <v>7254441</v>
      </c>
      <c r="G167" s="10">
        <f t="shared" si="14"/>
        <v>0</v>
      </c>
      <c r="H167" s="11">
        <f t="shared" si="16"/>
        <v>5803552.8000000007</v>
      </c>
      <c r="I167" s="30"/>
      <c r="J167" s="12" t="str">
        <f t="shared" si="15"/>
        <v xml:space="preserve"> OFERTA CON PRECIO APARENTEMENTE BAJO</v>
      </c>
      <c r="K167" s="31"/>
      <c r="L167" s="25">
        <f t="shared" si="17"/>
        <v>0</v>
      </c>
      <c r="M167" s="31"/>
      <c r="N167" s="25">
        <f t="shared" si="18"/>
        <v>0</v>
      </c>
      <c r="O167" s="31"/>
      <c r="P167" s="25">
        <f t="shared" si="2"/>
        <v>0</v>
      </c>
      <c r="Q167" s="31"/>
      <c r="R167" s="25">
        <f t="shared" si="3"/>
        <v>0</v>
      </c>
      <c r="S167" s="26">
        <f t="shared" si="19"/>
        <v>0</v>
      </c>
    </row>
    <row r="168" spans="2:19" ht="146.25" customHeight="1" x14ac:dyDescent="0.25">
      <c r="B168" s="91">
        <v>30</v>
      </c>
      <c r="C168" s="85" t="s">
        <v>94</v>
      </c>
      <c r="D168" s="86"/>
      <c r="E168" s="32" t="s">
        <v>102</v>
      </c>
      <c r="F168" s="6">
        <v>3157628</v>
      </c>
      <c r="G168" s="10">
        <f t="shared" si="14"/>
        <v>0</v>
      </c>
      <c r="H168" s="11">
        <f t="shared" si="16"/>
        <v>2526102.4000000004</v>
      </c>
      <c r="I168" s="30"/>
      <c r="J168" s="12" t="str">
        <f t="shared" si="15"/>
        <v xml:space="preserve"> OFERTA CON PRECIO APARENTEMENTE BAJO</v>
      </c>
      <c r="K168" s="31"/>
      <c r="L168" s="25">
        <f t="shared" si="17"/>
        <v>0</v>
      </c>
      <c r="M168" s="31"/>
      <c r="N168" s="25">
        <f t="shared" si="18"/>
        <v>0</v>
      </c>
      <c r="O168" s="31"/>
      <c r="P168" s="25">
        <f t="shared" si="2"/>
        <v>0</v>
      </c>
      <c r="Q168" s="31"/>
      <c r="R168" s="25">
        <f t="shared" si="3"/>
        <v>0</v>
      </c>
      <c r="S168" s="26">
        <f t="shared" si="19"/>
        <v>0</v>
      </c>
    </row>
    <row r="169" spans="2:19" ht="41.25" customHeight="1" x14ac:dyDescent="0.25">
      <c r="B169" s="92">
        <v>38</v>
      </c>
      <c r="C169" s="87" t="s">
        <v>99</v>
      </c>
      <c r="D169" s="88"/>
      <c r="E169" s="32" t="s">
        <v>103</v>
      </c>
      <c r="F169" s="6">
        <v>3637920</v>
      </c>
      <c r="G169" s="10">
        <f t="shared" si="14"/>
        <v>0</v>
      </c>
      <c r="H169" s="11">
        <f t="shared" si="16"/>
        <v>2910336</v>
      </c>
      <c r="I169" s="30"/>
      <c r="J169" s="12" t="str">
        <f t="shared" si="15"/>
        <v xml:space="preserve"> OFERTA CON PRECIO APARENTEMENTE BAJO</v>
      </c>
      <c r="K169" s="31"/>
      <c r="L169" s="25">
        <f t="shared" si="17"/>
        <v>0</v>
      </c>
      <c r="M169" s="31"/>
      <c r="N169" s="25">
        <f t="shared" si="18"/>
        <v>0</v>
      </c>
      <c r="O169" s="31"/>
      <c r="P169" s="25">
        <f t="shared" si="2"/>
        <v>0</v>
      </c>
      <c r="Q169" s="31"/>
      <c r="R169" s="25">
        <f t="shared" si="3"/>
        <v>0</v>
      </c>
      <c r="S169" s="26">
        <f t="shared" si="19"/>
        <v>0</v>
      </c>
    </row>
    <row r="170" spans="2:19" ht="41.25" customHeight="1" x14ac:dyDescent="0.25">
      <c r="B170" s="92">
        <v>39</v>
      </c>
      <c r="C170" s="87" t="s">
        <v>100</v>
      </c>
      <c r="D170" s="88"/>
      <c r="E170" s="32" t="s">
        <v>104</v>
      </c>
      <c r="F170" s="6">
        <v>5734900</v>
      </c>
      <c r="G170" s="10">
        <f t="shared" si="14"/>
        <v>0</v>
      </c>
      <c r="H170" s="11">
        <f t="shared" si="16"/>
        <v>4587920</v>
      </c>
      <c r="I170" s="30"/>
      <c r="J170" s="12" t="str">
        <f t="shared" si="15"/>
        <v xml:space="preserve"> OFERTA CON PRECIO APARENTEMENTE BAJO</v>
      </c>
      <c r="K170" s="31"/>
      <c r="L170" s="25">
        <f t="shared" si="17"/>
        <v>0</v>
      </c>
      <c r="M170" s="31"/>
      <c r="N170" s="25">
        <f t="shared" si="18"/>
        <v>0</v>
      </c>
      <c r="O170" s="31"/>
      <c r="P170" s="25">
        <f t="shared" si="2"/>
        <v>0</v>
      </c>
      <c r="Q170" s="31"/>
      <c r="R170" s="25">
        <f t="shared" si="3"/>
        <v>0</v>
      </c>
      <c r="S170" s="26">
        <f t="shared" si="19"/>
        <v>0</v>
      </c>
    </row>
    <row r="171" spans="2:19" ht="41.25" customHeight="1" x14ac:dyDescent="0.25">
      <c r="B171" s="92">
        <v>40</v>
      </c>
      <c r="C171" s="87" t="s">
        <v>100</v>
      </c>
      <c r="D171" s="88"/>
      <c r="E171" s="32" t="s">
        <v>105</v>
      </c>
      <c r="F171" s="6">
        <v>7762400</v>
      </c>
      <c r="G171" s="10">
        <f t="shared" si="14"/>
        <v>0</v>
      </c>
      <c r="H171" s="11">
        <f t="shared" si="16"/>
        <v>6209920</v>
      </c>
      <c r="I171" s="30"/>
      <c r="J171" s="12" t="str">
        <f t="shared" si="15"/>
        <v xml:space="preserve"> OFERTA CON PRECIO APARENTEMENTE BAJO</v>
      </c>
      <c r="K171" s="31"/>
      <c r="L171" s="25">
        <f t="shared" si="17"/>
        <v>0</v>
      </c>
      <c r="M171" s="31"/>
      <c r="N171" s="25">
        <f t="shared" si="18"/>
        <v>0</v>
      </c>
      <c r="O171" s="31"/>
      <c r="P171" s="25">
        <f t="shared" si="2"/>
        <v>0</v>
      </c>
      <c r="Q171" s="31"/>
      <c r="R171" s="25">
        <f t="shared" si="3"/>
        <v>0</v>
      </c>
      <c r="S171" s="26">
        <f t="shared" si="19"/>
        <v>0</v>
      </c>
    </row>
    <row r="172" spans="2:19" ht="41.25" customHeight="1" x14ac:dyDescent="0.25">
      <c r="B172" s="93">
        <v>41</v>
      </c>
      <c r="C172" s="89" t="s">
        <v>101</v>
      </c>
      <c r="D172" s="90" t="s">
        <v>101</v>
      </c>
      <c r="E172" s="32" t="s">
        <v>106</v>
      </c>
      <c r="F172" s="6">
        <v>9801784</v>
      </c>
      <c r="G172" s="10">
        <f t="shared" si="14"/>
        <v>0</v>
      </c>
      <c r="H172" s="11">
        <f t="shared" si="16"/>
        <v>7841427.2000000002</v>
      </c>
      <c r="I172" s="30"/>
      <c r="J172" s="12" t="str">
        <f t="shared" si="15"/>
        <v xml:space="preserve"> OFERTA CON PRECIO APARENTEMENTE BAJO</v>
      </c>
      <c r="K172" s="31"/>
      <c r="L172" s="25">
        <f t="shared" si="17"/>
        <v>0</v>
      </c>
      <c r="M172" s="31"/>
      <c r="N172" s="25">
        <f t="shared" si="18"/>
        <v>0</v>
      </c>
      <c r="O172" s="31"/>
      <c r="P172" s="25">
        <f t="shared" si="2"/>
        <v>0</v>
      </c>
      <c r="Q172" s="31"/>
      <c r="R172" s="25">
        <f t="shared" si="3"/>
        <v>0</v>
      </c>
      <c r="S172" s="26">
        <f t="shared" si="19"/>
        <v>0</v>
      </c>
    </row>
    <row r="173" spans="2:19" ht="41.25" customHeight="1" x14ac:dyDescent="0.25">
      <c r="B173" s="91">
        <v>31</v>
      </c>
      <c r="C173" s="85" t="s">
        <v>95</v>
      </c>
      <c r="D173" s="86"/>
      <c r="E173" s="32" t="s">
        <v>102</v>
      </c>
      <c r="F173" s="6">
        <v>2026914</v>
      </c>
      <c r="G173" s="10">
        <f t="shared" si="14"/>
        <v>0</v>
      </c>
      <c r="H173" s="11">
        <f t="shared" si="16"/>
        <v>1621531.2000000002</v>
      </c>
      <c r="I173" s="30"/>
      <c r="J173" s="12" t="str">
        <f t="shared" si="15"/>
        <v xml:space="preserve"> OFERTA CON PRECIO APARENTEMENTE BAJO</v>
      </c>
      <c r="K173" s="31"/>
      <c r="L173" s="25">
        <f t="shared" si="17"/>
        <v>0</v>
      </c>
      <c r="M173" s="31"/>
      <c r="N173" s="25">
        <f t="shared" si="18"/>
        <v>0</v>
      </c>
      <c r="O173" s="31"/>
      <c r="P173" s="25">
        <f t="shared" si="2"/>
        <v>0</v>
      </c>
      <c r="Q173" s="31"/>
      <c r="R173" s="25">
        <f t="shared" si="3"/>
        <v>0</v>
      </c>
      <c r="S173" s="26">
        <f t="shared" si="19"/>
        <v>0</v>
      </c>
    </row>
    <row r="174" spans="2:19" ht="41.25" customHeight="1" x14ac:dyDescent="0.25">
      <c r="B174" s="92"/>
      <c r="C174" s="87"/>
      <c r="D174" s="88"/>
      <c r="E174" s="32" t="s">
        <v>103</v>
      </c>
      <c r="F174" s="6">
        <v>2244801</v>
      </c>
      <c r="G174" s="10">
        <f t="shared" si="14"/>
        <v>0</v>
      </c>
      <c r="H174" s="11">
        <f t="shared" si="16"/>
        <v>1795840.8</v>
      </c>
      <c r="I174" s="30"/>
      <c r="J174" s="12" t="str">
        <f t="shared" si="15"/>
        <v xml:space="preserve"> OFERTA CON PRECIO APARENTEMENTE BAJO</v>
      </c>
      <c r="K174" s="31"/>
      <c r="L174" s="25">
        <f t="shared" si="17"/>
        <v>0</v>
      </c>
      <c r="M174" s="31"/>
      <c r="N174" s="25">
        <f t="shared" si="18"/>
        <v>0</v>
      </c>
      <c r="O174" s="31"/>
      <c r="P174" s="25">
        <f t="shared" si="2"/>
        <v>0</v>
      </c>
      <c r="Q174" s="31"/>
      <c r="R174" s="25">
        <f t="shared" si="3"/>
        <v>0</v>
      </c>
      <c r="S174" s="26">
        <f t="shared" si="19"/>
        <v>0</v>
      </c>
    </row>
    <row r="175" spans="2:19" ht="41.25" customHeight="1" x14ac:dyDescent="0.25">
      <c r="B175" s="92"/>
      <c r="C175" s="87"/>
      <c r="D175" s="88"/>
      <c r="E175" s="32" t="s">
        <v>104</v>
      </c>
      <c r="F175" s="6">
        <v>3265872</v>
      </c>
      <c r="G175" s="10">
        <f t="shared" si="14"/>
        <v>0</v>
      </c>
      <c r="H175" s="11">
        <f t="shared" si="16"/>
        <v>2612697.6</v>
      </c>
      <c r="I175" s="30"/>
      <c r="J175" s="12" t="str">
        <f t="shared" si="15"/>
        <v xml:space="preserve"> OFERTA CON PRECIO APARENTEMENTE BAJO</v>
      </c>
      <c r="K175" s="31"/>
      <c r="L175" s="25">
        <f t="shared" si="17"/>
        <v>0</v>
      </c>
      <c r="M175" s="31"/>
      <c r="N175" s="25">
        <f t="shared" si="18"/>
        <v>0</v>
      </c>
      <c r="O175" s="31"/>
      <c r="P175" s="25">
        <f t="shared" si="2"/>
        <v>0</v>
      </c>
      <c r="Q175" s="31"/>
      <c r="R175" s="25">
        <f t="shared" si="3"/>
        <v>0</v>
      </c>
      <c r="S175" s="26">
        <f t="shared" si="19"/>
        <v>0</v>
      </c>
    </row>
    <row r="176" spans="2:19" ht="41.25" customHeight="1" x14ac:dyDescent="0.25">
      <c r="B176" s="92"/>
      <c r="C176" s="87"/>
      <c r="D176" s="88"/>
      <c r="E176" s="32" t="s">
        <v>105</v>
      </c>
      <c r="F176" s="6">
        <v>4125489</v>
      </c>
      <c r="G176" s="10">
        <f t="shared" si="14"/>
        <v>0</v>
      </c>
      <c r="H176" s="11">
        <f t="shared" si="16"/>
        <v>3300391.2</v>
      </c>
      <c r="I176" s="30"/>
      <c r="J176" s="12" t="str">
        <f t="shared" si="15"/>
        <v xml:space="preserve"> OFERTA CON PRECIO APARENTEMENTE BAJO</v>
      </c>
      <c r="K176" s="31"/>
      <c r="L176" s="25">
        <f t="shared" si="17"/>
        <v>0</v>
      </c>
      <c r="M176" s="31"/>
      <c r="N176" s="25">
        <f t="shared" si="18"/>
        <v>0</v>
      </c>
      <c r="O176" s="31"/>
      <c r="P176" s="25">
        <f t="shared" si="2"/>
        <v>0</v>
      </c>
      <c r="Q176" s="31"/>
      <c r="R176" s="25">
        <f t="shared" si="3"/>
        <v>0</v>
      </c>
      <c r="S176" s="26">
        <f t="shared" si="19"/>
        <v>0</v>
      </c>
    </row>
    <row r="177" spans="2:19" ht="41.25" customHeight="1" x14ac:dyDescent="0.25">
      <c r="B177" s="93"/>
      <c r="C177" s="89"/>
      <c r="D177" s="90"/>
      <c r="E177" s="32" t="s">
        <v>106</v>
      </c>
      <c r="F177" s="6">
        <v>5256339</v>
      </c>
      <c r="G177" s="10">
        <f t="shared" si="14"/>
        <v>0</v>
      </c>
      <c r="H177" s="11">
        <f t="shared" si="16"/>
        <v>4205071.2</v>
      </c>
      <c r="I177" s="30"/>
      <c r="J177" s="12" t="str">
        <f t="shared" si="15"/>
        <v xml:space="preserve"> OFERTA CON PRECIO APARENTEMENTE BAJO</v>
      </c>
      <c r="K177" s="31"/>
      <c r="L177" s="25">
        <f t="shared" si="17"/>
        <v>0</v>
      </c>
      <c r="M177" s="31"/>
      <c r="N177" s="25">
        <f t="shared" si="18"/>
        <v>0</v>
      </c>
      <c r="O177" s="31"/>
      <c r="P177" s="25">
        <f t="shared" si="2"/>
        <v>0</v>
      </c>
      <c r="Q177" s="31"/>
      <c r="R177" s="25">
        <f t="shared" si="3"/>
        <v>0</v>
      </c>
      <c r="S177" s="26">
        <f t="shared" si="19"/>
        <v>0</v>
      </c>
    </row>
    <row r="178" spans="2:19" ht="41.25" customHeight="1" x14ac:dyDescent="0.25">
      <c r="B178" s="91">
        <v>32</v>
      </c>
      <c r="C178" s="85" t="s">
        <v>95</v>
      </c>
      <c r="D178" s="86"/>
      <c r="E178" s="32" t="s">
        <v>102</v>
      </c>
      <c r="F178" s="6">
        <v>2026914</v>
      </c>
      <c r="G178" s="10">
        <f t="shared" si="14"/>
        <v>0</v>
      </c>
      <c r="H178" s="11">
        <f t="shared" si="16"/>
        <v>1621531.2000000002</v>
      </c>
      <c r="I178" s="30"/>
      <c r="J178" s="12" t="str">
        <f t="shared" si="15"/>
        <v xml:space="preserve"> OFERTA CON PRECIO APARENTEMENTE BAJO</v>
      </c>
      <c r="K178" s="31"/>
      <c r="L178" s="25">
        <f t="shared" si="17"/>
        <v>0</v>
      </c>
      <c r="M178" s="31"/>
      <c r="N178" s="25">
        <f t="shared" si="18"/>
        <v>0</v>
      </c>
      <c r="O178" s="31"/>
      <c r="P178" s="25">
        <f t="shared" si="2"/>
        <v>0</v>
      </c>
      <c r="Q178" s="31"/>
      <c r="R178" s="25">
        <f t="shared" si="3"/>
        <v>0</v>
      </c>
      <c r="S178" s="26">
        <f t="shared" si="19"/>
        <v>0</v>
      </c>
    </row>
    <row r="179" spans="2:19" ht="41.25" customHeight="1" x14ac:dyDescent="0.25">
      <c r="B179" s="92"/>
      <c r="C179" s="87"/>
      <c r="D179" s="88"/>
      <c r="E179" s="32" t="s">
        <v>103</v>
      </c>
      <c r="F179" s="6">
        <v>2244801</v>
      </c>
      <c r="G179" s="10">
        <f t="shared" si="14"/>
        <v>0</v>
      </c>
      <c r="H179" s="11">
        <f t="shared" si="16"/>
        <v>1795840.8</v>
      </c>
      <c r="I179" s="30"/>
      <c r="J179" s="12" t="str">
        <f t="shared" si="15"/>
        <v xml:space="preserve"> OFERTA CON PRECIO APARENTEMENTE BAJO</v>
      </c>
      <c r="K179" s="31"/>
      <c r="L179" s="25">
        <f t="shared" si="17"/>
        <v>0</v>
      </c>
      <c r="M179" s="31"/>
      <c r="N179" s="25">
        <f t="shared" si="18"/>
        <v>0</v>
      </c>
      <c r="O179" s="31"/>
      <c r="P179" s="25">
        <f t="shared" si="2"/>
        <v>0</v>
      </c>
      <c r="Q179" s="31"/>
      <c r="R179" s="25">
        <f t="shared" si="3"/>
        <v>0</v>
      </c>
      <c r="S179" s="26">
        <f t="shared" si="19"/>
        <v>0</v>
      </c>
    </row>
    <row r="180" spans="2:19" ht="41.25" customHeight="1" x14ac:dyDescent="0.25">
      <c r="B180" s="92"/>
      <c r="C180" s="87"/>
      <c r="D180" s="88"/>
      <c r="E180" s="32" t="s">
        <v>104</v>
      </c>
      <c r="F180" s="6">
        <v>3265872</v>
      </c>
      <c r="G180" s="10">
        <f t="shared" si="14"/>
        <v>0</v>
      </c>
      <c r="H180" s="11">
        <f t="shared" si="16"/>
        <v>2612697.6</v>
      </c>
      <c r="I180" s="30"/>
      <c r="J180" s="12" t="str">
        <f t="shared" si="15"/>
        <v xml:space="preserve"> OFERTA CON PRECIO APARENTEMENTE BAJO</v>
      </c>
      <c r="K180" s="31"/>
      <c r="L180" s="25">
        <f t="shared" si="17"/>
        <v>0</v>
      </c>
      <c r="M180" s="31"/>
      <c r="N180" s="25">
        <f t="shared" si="18"/>
        <v>0</v>
      </c>
      <c r="O180" s="31"/>
      <c r="P180" s="25">
        <f t="shared" si="2"/>
        <v>0</v>
      </c>
      <c r="Q180" s="31"/>
      <c r="R180" s="25">
        <f t="shared" si="3"/>
        <v>0</v>
      </c>
      <c r="S180" s="26">
        <f t="shared" si="19"/>
        <v>0</v>
      </c>
    </row>
    <row r="181" spans="2:19" ht="41.25" customHeight="1" x14ac:dyDescent="0.25">
      <c r="B181" s="92"/>
      <c r="C181" s="87"/>
      <c r="D181" s="88"/>
      <c r="E181" s="32" t="s">
        <v>105</v>
      </c>
      <c r="F181" s="6">
        <v>4125489</v>
      </c>
      <c r="G181" s="10">
        <f t="shared" si="14"/>
        <v>0</v>
      </c>
      <c r="H181" s="11">
        <f t="shared" si="16"/>
        <v>3300391.2</v>
      </c>
      <c r="I181" s="30"/>
      <c r="J181" s="12" t="str">
        <f t="shared" si="15"/>
        <v xml:space="preserve"> OFERTA CON PRECIO APARENTEMENTE BAJO</v>
      </c>
      <c r="K181" s="31"/>
      <c r="L181" s="25">
        <f t="shared" si="17"/>
        <v>0</v>
      </c>
      <c r="M181" s="31"/>
      <c r="N181" s="25">
        <f t="shared" si="18"/>
        <v>0</v>
      </c>
      <c r="O181" s="31"/>
      <c r="P181" s="25">
        <f t="shared" si="2"/>
        <v>0</v>
      </c>
      <c r="Q181" s="31"/>
      <c r="R181" s="25">
        <f t="shared" si="3"/>
        <v>0</v>
      </c>
      <c r="S181" s="26">
        <f t="shared" si="19"/>
        <v>0</v>
      </c>
    </row>
    <row r="182" spans="2:19" ht="41.25" customHeight="1" x14ac:dyDescent="0.25">
      <c r="B182" s="93"/>
      <c r="C182" s="89"/>
      <c r="D182" s="90"/>
      <c r="E182" s="32" t="s">
        <v>106</v>
      </c>
      <c r="F182" s="6">
        <v>5256339</v>
      </c>
      <c r="G182" s="10">
        <f t="shared" si="14"/>
        <v>0</v>
      </c>
      <c r="H182" s="11">
        <f t="shared" si="16"/>
        <v>4205071.2</v>
      </c>
      <c r="I182" s="30"/>
      <c r="J182" s="12" t="str">
        <f t="shared" si="15"/>
        <v xml:space="preserve"> OFERTA CON PRECIO APARENTEMENTE BAJO</v>
      </c>
      <c r="K182" s="31"/>
      <c r="L182" s="25">
        <f t="shared" si="17"/>
        <v>0</v>
      </c>
      <c r="M182" s="31"/>
      <c r="N182" s="25">
        <f t="shared" si="18"/>
        <v>0</v>
      </c>
      <c r="O182" s="31"/>
      <c r="P182" s="25">
        <f t="shared" si="2"/>
        <v>0</v>
      </c>
      <c r="Q182" s="31"/>
      <c r="R182" s="25">
        <f t="shared" si="3"/>
        <v>0</v>
      </c>
      <c r="S182" s="26">
        <f t="shared" si="19"/>
        <v>0</v>
      </c>
    </row>
    <row r="183" spans="2:19" ht="41.25" customHeight="1" x14ac:dyDescent="0.25">
      <c r="B183" s="91">
        <v>33</v>
      </c>
      <c r="C183" s="85" t="s">
        <v>96</v>
      </c>
      <c r="D183" s="86"/>
      <c r="E183" s="32" t="s">
        <v>102</v>
      </c>
      <c r="F183" s="6">
        <v>3157628</v>
      </c>
      <c r="G183" s="10">
        <f t="shared" si="14"/>
        <v>0</v>
      </c>
      <c r="H183" s="11">
        <f t="shared" si="16"/>
        <v>2526102.4000000004</v>
      </c>
      <c r="I183" s="30"/>
      <c r="J183" s="12" t="str">
        <f t="shared" si="15"/>
        <v xml:space="preserve"> OFERTA CON PRECIO APARENTEMENTE BAJO</v>
      </c>
      <c r="K183" s="31"/>
      <c r="L183" s="25">
        <f t="shared" si="17"/>
        <v>0</v>
      </c>
      <c r="M183" s="31"/>
      <c r="N183" s="25">
        <f t="shared" si="18"/>
        <v>0</v>
      </c>
      <c r="O183" s="31"/>
      <c r="P183" s="25">
        <f t="shared" si="2"/>
        <v>0</v>
      </c>
      <c r="Q183" s="31"/>
      <c r="R183" s="25">
        <f t="shared" si="3"/>
        <v>0</v>
      </c>
      <c r="S183" s="26">
        <f t="shared" si="19"/>
        <v>0</v>
      </c>
    </row>
    <row r="184" spans="2:19" ht="41.25" customHeight="1" x14ac:dyDescent="0.25">
      <c r="B184" s="92"/>
      <c r="C184" s="87"/>
      <c r="D184" s="88"/>
      <c r="E184" s="32" t="s">
        <v>103</v>
      </c>
      <c r="F184" s="6">
        <v>3637920</v>
      </c>
      <c r="G184" s="10">
        <f t="shared" si="14"/>
        <v>0</v>
      </c>
      <c r="H184" s="11">
        <f t="shared" si="16"/>
        <v>2910336</v>
      </c>
      <c r="I184" s="30"/>
      <c r="J184" s="12" t="str">
        <f t="shared" si="15"/>
        <v xml:space="preserve"> OFERTA CON PRECIO APARENTEMENTE BAJO</v>
      </c>
      <c r="K184" s="31"/>
      <c r="L184" s="25">
        <f t="shared" si="17"/>
        <v>0</v>
      </c>
      <c r="M184" s="31"/>
      <c r="N184" s="25">
        <f t="shared" si="18"/>
        <v>0</v>
      </c>
      <c r="O184" s="31"/>
      <c r="P184" s="25">
        <f t="shared" si="2"/>
        <v>0</v>
      </c>
      <c r="Q184" s="31"/>
      <c r="R184" s="25">
        <f t="shared" si="3"/>
        <v>0</v>
      </c>
      <c r="S184" s="26">
        <f t="shared" si="19"/>
        <v>0</v>
      </c>
    </row>
    <row r="185" spans="2:19" ht="41.25" customHeight="1" x14ac:dyDescent="0.25">
      <c r="B185" s="92"/>
      <c r="C185" s="87"/>
      <c r="D185" s="88"/>
      <c r="E185" s="32" t="s">
        <v>104</v>
      </c>
      <c r="F185" s="6">
        <v>5734900</v>
      </c>
      <c r="G185" s="10">
        <f t="shared" si="14"/>
        <v>0</v>
      </c>
      <c r="H185" s="11">
        <f t="shared" si="16"/>
        <v>4587920</v>
      </c>
      <c r="I185" s="30"/>
      <c r="J185" s="12" t="str">
        <f t="shared" si="15"/>
        <v xml:space="preserve"> OFERTA CON PRECIO APARENTEMENTE BAJO</v>
      </c>
      <c r="K185" s="31"/>
      <c r="L185" s="25">
        <f t="shared" si="17"/>
        <v>0</v>
      </c>
      <c r="M185" s="31"/>
      <c r="N185" s="25">
        <f t="shared" si="18"/>
        <v>0</v>
      </c>
      <c r="O185" s="31"/>
      <c r="P185" s="25">
        <f t="shared" si="2"/>
        <v>0</v>
      </c>
      <c r="Q185" s="31"/>
      <c r="R185" s="25">
        <f t="shared" si="3"/>
        <v>0</v>
      </c>
      <c r="S185" s="26">
        <f t="shared" si="19"/>
        <v>0</v>
      </c>
    </row>
    <row r="186" spans="2:19" ht="41.25" customHeight="1" x14ac:dyDescent="0.25">
      <c r="B186" s="92"/>
      <c r="C186" s="87"/>
      <c r="D186" s="88"/>
      <c r="E186" s="32" t="s">
        <v>105</v>
      </c>
      <c r="F186" s="6">
        <v>7789776</v>
      </c>
      <c r="G186" s="10">
        <f t="shared" si="14"/>
        <v>0</v>
      </c>
      <c r="H186" s="11">
        <f t="shared" si="16"/>
        <v>6231820.8000000007</v>
      </c>
      <c r="I186" s="30"/>
      <c r="J186" s="12" t="str">
        <f t="shared" si="15"/>
        <v xml:space="preserve"> OFERTA CON PRECIO APARENTEMENTE BAJO</v>
      </c>
      <c r="K186" s="31"/>
      <c r="L186" s="25">
        <f t="shared" si="17"/>
        <v>0</v>
      </c>
      <c r="M186" s="31"/>
      <c r="N186" s="25">
        <f t="shared" si="18"/>
        <v>0</v>
      </c>
      <c r="O186" s="31"/>
      <c r="P186" s="25">
        <f t="shared" si="2"/>
        <v>0</v>
      </c>
      <c r="Q186" s="31"/>
      <c r="R186" s="25">
        <f t="shared" si="3"/>
        <v>0</v>
      </c>
      <c r="S186" s="26">
        <f t="shared" si="19"/>
        <v>0</v>
      </c>
    </row>
    <row r="187" spans="2:19" ht="41.25" customHeight="1" x14ac:dyDescent="0.25">
      <c r="B187" s="93"/>
      <c r="C187" s="89"/>
      <c r="D187" s="90"/>
      <c r="E187" s="32" t="s">
        <v>106</v>
      </c>
      <c r="F187" s="6">
        <v>9045308</v>
      </c>
      <c r="G187" s="10">
        <f t="shared" si="14"/>
        <v>0</v>
      </c>
      <c r="H187" s="11">
        <f t="shared" si="16"/>
        <v>7236246.4000000004</v>
      </c>
      <c r="I187" s="30"/>
      <c r="J187" s="12" t="str">
        <f t="shared" si="15"/>
        <v xml:space="preserve"> OFERTA CON PRECIO APARENTEMENTE BAJO</v>
      </c>
      <c r="K187" s="31"/>
      <c r="L187" s="25">
        <f t="shared" si="17"/>
        <v>0</v>
      </c>
      <c r="M187" s="31"/>
      <c r="N187" s="25">
        <f t="shared" si="18"/>
        <v>0</v>
      </c>
      <c r="O187" s="31"/>
      <c r="P187" s="25">
        <f t="shared" si="2"/>
        <v>0</v>
      </c>
      <c r="Q187" s="31"/>
      <c r="R187" s="25">
        <f t="shared" si="3"/>
        <v>0</v>
      </c>
      <c r="S187" s="26">
        <f t="shared" si="19"/>
        <v>0</v>
      </c>
    </row>
    <row r="188" spans="2:19" ht="41.25" customHeight="1" x14ac:dyDescent="0.25">
      <c r="B188" s="91">
        <v>34</v>
      </c>
      <c r="C188" s="85" t="s">
        <v>97</v>
      </c>
      <c r="D188" s="86"/>
      <c r="E188" s="32" t="s">
        <v>102</v>
      </c>
      <c r="F188" s="6">
        <v>666520</v>
      </c>
      <c r="G188" s="10">
        <f t="shared" si="14"/>
        <v>0</v>
      </c>
      <c r="H188" s="11">
        <f t="shared" si="16"/>
        <v>533216</v>
      </c>
      <c r="I188" s="30"/>
      <c r="J188" s="12" t="str">
        <f t="shared" si="15"/>
        <v xml:space="preserve"> OFERTA CON PRECIO APARENTEMENTE BAJO</v>
      </c>
      <c r="K188" s="31"/>
      <c r="L188" s="25">
        <f t="shared" si="17"/>
        <v>0</v>
      </c>
      <c r="M188" s="31"/>
      <c r="N188" s="25">
        <f t="shared" si="18"/>
        <v>0</v>
      </c>
      <c r="O188" s="31"/>
      <c r="P188" s="25">
        <f t="shared" si="2"/>
        <v>0</v>
      </c>
      <c r="Q188" s="31"/>
      <c r="R188" s="25">
        <f t="shared" si="3"/>
        <v>0</v>
      </c>
      <c r="S188" s="26">
        <f t="shared" si="19"/>
        <v>0</v>
      </c>
    </row>
    <row r="189" spans="2:19" ht="41.25" customHeight="1" x14ac:dyDescent="0.25">
      <c r="B189" s="92"/>
      <c r="C189" s="87"/>
      <c r="D189" s="88"/>
      <c r="E189" s="32" t="s">
        <v>103</v>
      </c>
      <c r="F189" s="6">
        <v>1158647</v>
      </c>
      <c r="G189" s="10">
        <f t="shared" si="14"/>
        <v>0</v>
      </c>
      <c r="H189" s="11">
        <f t="shared" si="16"/>
        <v>926917.60000000009</v>
      </c>
      <c r="I189" s="30"/>
      <c r="J189" s="12" t="str">
        <f t="shared" si="15"/>
        <v xml:space="preserve"> OFERTA CON PRECIO APARENTEMENTE BAJO</v>
      </c>
      <c r="K189" s="31"/>
      <c r="L189" s="25">
        <f t="shared" si="17"/>
        <v>0</v>
      </c>
      <c r="M189" s="31"/>
      <c r="N189" s="25">
        <f t="shared" si="18"/>
        <v>0</v>
      </c>
      <c r="O189" s="31"/>
      <c r="P189" s="25">
        <f t="shared" si="2"/>
        <v>0</v>
      </c>
      <c r="Q189" s="31"/>
      <c r="R189" s="25">
        <f t="shared" si="3"/>
        <v>0</v>
      </c>
      <c r="S189" s="26">
        <f t="shared" si="19"/>
        <v>0</v>
      </c>
    </row>
    <row r="190" spans="2:19" ht="41.25" customHeight="1" x14ac:dyDescent="0.25">
      <c r="B190" s="92"/>
      <c r="C190" s="87"/>
      <c r="D190" s="88"/>
      <c r="E190" s="32" t="s">
        <v>104</v>
      </c>
      <c r="F190" s="6">
        <v>1485703</v>
      </c>
      <c r="G190" s="10">
        <f t="shared" si="14"/>
        <v>0</v>
      </c>
      <c r="H190" s="11">
        <f t="shared" si="16"/>
        <v>1188562.4000000001</v>
      </c>
      <c r="I190" s="30"/>
      <c r="J190" s="12" t="str">
        <f t="shared" si="15"/>
        <v xml:space="preserve"> OFERTA CON PRECIO APARENTEMENTE BAJO</v>
      </c>
      <c r="K190" s="31"/>
      <c r="L190" s="25">
        <f t="shared" si="17"/>
        <v>0</v>
      </c>
      <c r="M190" s="31"/>
      <c r="N190" s="25">
        <f t="shared" si="18"/>
        <v>0</v>
      </c>
      <c r="O190" s="31"/>
      <c r="P190" s="25">
        <f t="shared" si="2"/>
        <v>0</v>
      </c>
      <c r="Q190" s="31"/>
      <c r="R190" s="25">
        <f t="shared" si="3"/>
        <v>0</v>
      </c>
      <c r="S190" s="26">
        <f t="shared" si="19"/>
        <v>0</v>
      </c>
    </row>
    <row r="191" spans="2:19" ht="41.25" customHeight="1" x14ac:dyDescent="0.25">
      <c r="B191" s="92"/>
      <c r="C191" s="87"/>
      <c r="D191" s="88"/>
      <c r="E191" s="32" t="s">
        <v>105</v>
      </c>
      <c r="F191" s="6">
        <v>1666267</v>
      </c>
      <c r="G191" s="10">
        <f t="shared" si="14"/>
        <v>0</v>
      </c>
      <c r="H191" s="11">
        <f t="shared" si="16"/>
        <v>1333013.6000000001</v>
      </c>
      <c r="I191" s="30"/>
      <c r="J191" s="12" t="str">
        <f t="shared" si="15"/>
        <v xml:space="preserve"> OFERTA CON PRECIO APARENTEMENTE BAJO</v>
      </c>
      <c r="K191" s="31"/>
      <c r="L191" s="25">
        <f t="shared" si="17"/>
        <v>0</v>
      </c>
      <c r="M191" s="31"/>
      <c r="N191" s="25">
        <f t="shared" si="18"/>
        <v>0</v>
      </c>
      <c r="O191" s="31"/>
      <c r="P191" s="25">
        <f t="shared" si="2"/>
        <v>0</v>
      </c>
      <c r="Q191" s="31"/>
      <c r="R191" s="25">
        <f t="shared" si="3"/>
        <v>0</v>
      </c>
      <c r="S191" s="26">
        <f t="shared" si="19"/>
        <v>0</v>
      </c>
    </row>
    <row r="192" spans="2:19" ht="41.25" customHeight="1" x14ac:dyDescent="0.25">
      <c r="B192" s="93"/>
      <c r="C192" s="89"/>
      <c r="D192" s="90"/>
      <c r="E192" s="32" t="s">
        <v>106</v>
      </c>
      <c r="F192" s="6">
        <v>1888579</v>
      </c>
      <c r="G192" s="10">
        <f t="shared" si="14"/>
        <v>0</v>
      </c>
      <c r="H192" s="11">
        <f t="shared" si="16"/>
        <v>1510863.2000000002</v>
      </c>
      <c r="I192" s="30"/>
      <c r="J192" s="12" t="str">
        <f t="shared" si="15"/>
        <v xml:space="preserve"> OFERTA CON PRECIO APARENTEMENTE BAJO</v>
      </c>
      <c r="K192" s="31"/>
      <c r="L192" s="25">
        <f t="shared" si="17"/>
        <v>0</v>
      </c>
      <c r="M192" s="31"/>
      <c r="N192" s="25">
        <f t="shared" si="18"/>
        <v>0</v>
      </c>
      <c r="O192" s="31"/>
      <c r="P192" s="25">
        <f t="shared" si="2"/>
        <v>0</v>
      </c>
      <c r="Q192" s="31"/>
      <c r="R192" s="25">
        <f t="shared" si="3"/>
        <v>0</v>
      </c>
      <c r="S192" s="26">
        <f t="shared" si="19"/>
        <v>0</v>
      </c>
    </row>
    <row r="193" spans="2:19" ht="41.25" customHeight="1" x14ac:dyDescent="0.25">
      <c r="B193" s="91">
        <v>35</v>
      </c>
      <c r="C193" s="85" t="s">
        <v>109</v>
      </c>
      <c r="D193" s="86"/>
      <c r="E193" s="32" t="s">
        <v>102</v>
      </c>
      <c r="F193" s="6">
        <v>666520</v>
      </c>
      <c r="G193" s="10">
        <f t="shared" si="14"/>
        <v>0</v>
      </c>
      <c r="H193" s="11">
        <f t="shared" si="16"/>
        <v>533216</v>
      </c>
      <c r="I193" s="30"/>
      <c r="J193" s="12" t="str">
        <f t="shared" si="15"/>
        <v xml:space="preserve"> OFERTA CON PRECIO APARENTEMENTE BAJO</v>
      </c>
      <c r="K193" s="31"/>
      <c r="L193" s="25">
        <f t="shared" si="17"/>
        <v>0</v>
      </c>
      <c r="M193" s="31"/>
      <c r="N193" s="25">
        <f t="shared" si="18"/>
        <v>0</v>
      </c>
      <c r="O193" s="31"/>
      <c r="P193" s="25">
        <f t="shared" si="2"/>
        <v>0</v>
      </c>
      <c r="Q193" s="31"/>
      <c r="R193" s="25">
        <f t="shared" si="3"/>
        <v>0</v>
      </c>
      <c r="S193" s="26">
        <f t="shared" si="19"/>
        <v>0</v>
      </c>
    </row>
    <row r="194" spans="2:19" ht="41.25" customHeight="1" x14ac:dyDescent="0.25">
      <c r="B194" s="92"/>
      <c r="C194" s="87"/>
      <c r="D194" s="88"/>
      <c r="E194" s="32" t="s">
        <v>103</v>
      </c>
      <c r="F194" s="6">
        <v>1158647</v>
      </c>
      <c r="G194" s="10">
        <f t="shared" si="14"/>
        <v>0</v>
      </c>
      <c r="H194" s="11">
        <f t="shared" si="16"/>
        <v>926917.60000000009</v>
      </c>
      <c r="I194" s="30"/>
      <c r="J194" s="12" t="str">
        <f t="shared" si="15"/>
        <v xml:space="preserve"> OFERTA CON PRECIO APARENTEMENTE BAJO</v>
      </c>
      <c r="K194" s="31"/>
      <c r="L194" s="25">
        <f t="shared" si="17"/>
        <v>0</v>
      </c>
      <c r="M194" s="31"/>
      <c r="N194" s="25">
        <f t="shared" si="18"/>
        <v>0</v>
      </c>
      <c r="O194" s="31"/>
      <c r="P194" s="25">
        <f t="shared" si="2"/>
        <v>0</v>
      </c>
      <c r="Q194" s="31"/>
      <c r="R194" s="25">
        <f t="shared" si="3"/>
        <v>0</v>
      </c>
      <c r="S194" s="26">
        <f t="shared" si="19"/>
        <v>0</v>
      </c>
    </row>
    <row r="195" spans="2:19" ht="41.25" customHeight="1" x14ac:dyDescent="0.25">
      <c r="B195" s="92"/>
      <c r="C195" s="87"/>
      <c r="D195" s="88"/>
      <c r="E195" s="32" t="s">
        <v>104</v>
      </c>
      <c r="F195" s="6">
        <v>1485703</v>
      </c>
      <c r="G195" s="10">
        <f t="shared" si="14"/>
        <v>0</v>
      </c>
      <c r="H195" s="11">
        <f t="shared" si="16"/>
        <v>1188562.4000000001</v>
      </c>
      <c r="I195" s="30"/>
      <c r="J195" s="12" t="str">
        <f t="shared" si="15"/>
        <v xml:space="preserve"> OFERTA CON PRECIO APARENTEMENTE BAJO</v>
      </c>
      <c r="K195" s="31"/>
      <c r="L195" s="25">
        <f t="shared" si="17"/>
        <v>0</v>
      </c>
      <c r="M195" s="31"/>
      <c r="N195" s="25">
        <f t="shared" si="18"/>
        <v>0</v>
      </c>
      <c r="O195" s="31"/>
      <c r="P195" s="25">
        <f t="shared" si="2"/>
        <v>0</v>
      </c>
      <c r="Q195" s="31"/>
      <c r="R195" s="25">
        <f t="shared" si="3"/>
        <v>0</v>
      </c>
      <c r="S195" s="26">
        <f t="shared" si="19"/>
        <v>0</v>
      </c>
    </row>
    <row r="196" spans="2:19" ht="41.25" customHeight="1" x14ac:dyDescent="0.25">
      <c r="B196" s="92"/>
      <c r="C196" s="87"/>
      <c r="D196" s="88"/>
      <c r="E196" s="32" t="s">
        <v>105</v>
      </c>
      <c r="F196" s="6">
        <v>1666267</v>
      </c>
      <c r="G196" s="10">
        <f t="shared" si="14"/>
        <v>0</v>
      </c>
      <c r="H196" s="11">
        <f t="shared" si="16"/>
        <v>1333013.6000000001</v>
      </c>
      <c r="I196" s="30"/>
      <c r="J196" s="12" t="str">
        <f t="shared" si="15"/>
        <v xml:space="preserve"> OFERTA CON PRECIO APARENTEMENTE BAJO</v>
      </c>
      <c r="K196" s="31"/>
      <c r="L196" s="25">
        <f t="shared" si="17"/>
        <v>0</v>
      </c>
      <c r="M196" s="31"/>
      <c r="N196" s="25">
        <f t="shared" si="18"/>
        <v>0</v>
      </c>
      <c r="O196" s="31"/>
      <c r="P196" s="25">
        <f t="shared" si="2"/>
        <v>0</v>
      </c>
      <c r="Q196" s="31"/>
      <c r="R196" s="25">
        <f t="shared" si="3"/>
        <v>0</v>
      </c>
      <c r="S196" s="26">
        <f t="shared" si="19"/>
        <v>0</v>
      </c>
    </row>
    <row r="197" spans="2:19" ht="41.25" customHeight="1" x14ac:dyDescent="0.25">
      <c r="B197" s="93"/>
      <c r="C197" s="89"/>
      <c r="D197" s="90"/>
      <c r="E197" s="32" t="s">
        <v>106</v>
      </c>
      <c r="F197" s="6">
        <v>1888579</v>
      </c>
      <c r="G197" s="10">
        <f t="shared" si="14"/>
        <v>0</v>
      </c>
      <c r="H197" s="11">
        <f t="shared" si="16"/>
        <v>1510863.2000000002</v>
      </c>
      <c r="I197" s="30"/>
      <c r="J197" s="12" t="str">
        <f t="shared" si="15"/>
        <v xml:space="preserve"> OFERTA CON PRECIO APARENTEMENTE BAJO</v>
      </c>
      <c r="K197" s="31"/>
      <c r="L197" s="25">
        <f t="shared" si="17"/>
        <v>0</v>
      </c>
      <c r="M197" s="31"/>
      <c r="N197" s="25">
        <f t="shared" si="18"/>
        <v>0</v>
      </c>
      <c r="O197" s="31"/>
      <c r="P197" s="25">
        <f t="shared" si="2"/>
        <v>0</v>
      </c>
      <c r="Q197" s="31"/>
      <c r="R197" s="25">
        <f t="shared" si="3"/>
        <v>0</v>
      </c>
      <c r="S197" s="26">
        <f t="shared" si="19"/>
        <v>0</v>
      </c>
    </row>
    <row r="198" spans="2:19" ht="41.25" customHeight="1" x14ac:dyDescent="0.25">
      <c r="B198" s="91">
        <v>36</v>
      </c>
      <c r="C198" s="85" t="s">
        <v>109</v>
      </c>
      <c r="D198" s="86"/>
      <c r="E198" s="32" t="s">
        <v>102</v>
      </c>
      <c r="F198" s="6">
        <v>666520</v>
      </c>
      <c r="G198" s="10">
        <f t="shared" si="14"/>
        <v>0</v>
      </c>
      <c r="H198" s="11">
        <f t="shared" si="16"/>
        <v>533216</v>
      </c>
      <c r="I198" s="30"/>
      <c r="J198" s="12" t="str">
        <f t="shared" si="15"/>
        <v xml:space="preserve"> OFERTA CON PRECIO APARENTEMENTE BAJO</v>
      </c>
      <c r="K198" s="31"/>
      <c r="L198" s="25">
        <f t="shared" si="17"/>
        <v>0</v>
      </c>
      <c r="M198" s="31"/>
      <c r="N198" s="25">
        <f t="shared" si="18"/>
        <v>0</v>
      </c>
      <c r="O198" s="31"/>
      <c r="P198" s="25">
        <f t="shared" si="2"/>
        <v>0</v>
      </c>
      <c r="Q198" s="31"/>
      <c r="R198" s="25">
        <f t="shared" si="3"/>
        <v>0</v>
      </c>
      <c r="S198" s="26">
        <f t="shared" si="19"/>
        <v>0</v>
      </c>
    </row>
    <row r="199" spans="2:19" ht="41.25" customHeight="1" x14ac:dyDescent="0.25">
      <c r="B199" s="92"/>
      <c r="C199" s="87"/>
      <c r="D199" s="88"/>
      <c r="E199" s="32" t="s">
        <v>103</v>
      </c>
      <c r="F199" s="6">
        <v>1158647</v>
      </c>
      <c r="G199" s="10">
        <f t="shared" si="14"/>
        <v>0</v>
      </c>
      <c r="H199" s="11">
        <f t="shared" si="16"/>
        <v>926917.60000000009</v>
      </c>
      <c r="I199" s="30"/>
      <c r="J199" s="12" t="str">
        <f t="shared" si="15"/>
        <v xml:space="preserve"> OFERTA CON PRECIO APARENTEMENTE BAJO</v>
      </c>
      <c r="K199" s="31"/>
      <c r="L199" s="25">
        <f t="shared" si="17"/>
        <v>0</v>
      </c>
      <c r="M199" s="31"/>
      <c r="N199" s="25">
        <f t="shared" si="18"/>
        <v>0</v>
      </c>
      <c r="O199" s="31"/>
      <c r="P199" s="25">
        <f t="shared" si="2"/>
        <v>0</v>
      </c>
      <c r="Q199" s="31"/>
      <c r="R199" s="25">
        <f t="shared" si="3"/>
        <v>0</v>
      </c>
      <c r="S199" s="26">
        <f t="shared" si="19"/>
        <v>0</v>
      </c>
    </row>
    <row r="200" spans="2:19" ht="41.25" customHeight="1" x14ac:dyDescent="0.25">
      <c r="B200" s="92"/>
      <c r="C200" s="87"/>
      <c r="D200" s="88"/>
      <c r="E200" s="32" t="s">
        <v>104</v>
      </c>
      <c r="F200" s="6">
        <v>1485703</v>
      </c>
      <c r="G200" s="10">
        <f t="shared" si="14"/>
        <v>0</v>
      </c>
      <c r="H200" s="11">
        <f t="shared" si="16"/>
        <v>1188562.4000000001</v>
      </c>
      <c r="I200" s="30"/>
      <c r="J200" s="12" t="str">
        <f t="shared" si="15"/>
        <v xml:space="preserve"> OFERTA CON PRECIO APARENTEMENTE BAJO</v>
      </c>
      <c r="K200" s="31"/>
      <c r="L200" s="25">
        <f t="shared" si="17"/>
        <v>0</v>
      </c>
      <c r="M200" s="31"/>
      <c r="N200" s="25">
        <f t="shared" si="18"/>
        <v>0</v>
      </c>
      <c r="O200" s="31"/>
      <c r="P200" s="25">
        <f t="shared" si="2"/>
        <v>0</v>
      </c>
      <c r="Q200" s="31"/>
      <c r="R200" s="25">
        <f t="shared" si="3"/>
        <v>0</v>
      </c>
      <c r="S200" s="26">
        <f t="shared" si="19"/>
        <v>0</v>
      </c>
    </row>
    <row r="201" spans="2:19" ht="41.25" customHeight="1" x14ac:dyDescent="0.25">
      <c r="B201" s="92"/>
      <c r="C201" s="87"/>
      <c r="D201" s="88"/>
      <c r="E201" s="32" t="s">
        <v>105</v>
      </c>
      <c r="F201" s="6">
        <v>1666267</v>
      </c>
      <c r="G201" s="10">
        <f t="shared" si="14"/>
        <v>0</v>
      </c>
      <c r="H201" s="11">
        <f t="shared" si="16"/>
        <v>1333013.6000000001</v>
      </c>
      <c r="I201" s="30"/>
      <c r="J201" s="12" t="str">
        <f t="shared" si="15"/>
        <v xml:space="preserve"> OFERTA CON PRECIO APARENTEMENTE BAJO</v>
      </c>
      <c r="K201" s="31"/>
      <c r="L201" s="25">
        <f t="shared" si="17"/>
        <v>0</v>
      </c>
      <c r="M201" s="31"/>
      <c r="N201" s="25">
        <f t="shared" si="18"/>
        <v>0</v>
      </c>
      <c r="O201" s="31"/>
      <c r="P201" s="25">
        <f t="shared" si="2"/>
        <v>0</v>
      </c>
      <c r="Q201" s="31"/>
      <c r="R201" s="25">
        <f t="shared" si="3"/>
        <v>0</v>
      </c>
      <c r="S201" s="26">
        <f t="shared" si="19"/>
        <v>0</v>
      </c>
    </row>
    <row r="202" spans="2:19" ht="41.25" customHeight="1" x14ac:dyDescent="0.25">
      <c r="B202" s="93"/>
      <c r="C202" s="89"/>
      <c r="D202" s="90"/>
      <c r="E202" s="32" t="s">
        <v>106</v>
      </c>
      <c r="F202" s="6">
        <v>1888579</v>
      </c>
      <c r="G202" s="10">
        <f t="shared" si="14"/>
        <v>0</v>
      </c>
      <c r="H202" s="11">
        <f t="shared" si="16"/>
        <v>1510863.2000000002</v>
      </c>
      <c r="I202" s="30"/>
      <c r="J202" s="12" t="str">
        <f t="shared" si="15"/>
        <v xml:space="preserve"> OFERTA CON PRECIO APARENTEMENTE BAJO</v>
      </c>
      <c r="K202" s="31"/>
      <c r="L202" s="25">
        <f t="shared" si="17"/>
        <v>0</v>
      </c>
      <c r="M202" s="31"/>
      <c r="N202" s="25">
        <f t="shared" si="18"/>
        <v>0</v>
      </c>
      <c r="O202" s="31"/>
      <c r="P202" s="25">
        <f t="shared" si="2"/>
        <v>0</v>
      </c>
      <c r="Q202" s="31"/>
      <c r="R202" s="25">
        <f t="shared" si="3"/>
        <v>0</v>
      </c>
      <c r="S202" s="26">
        <f t="shared" si="19"/>
        <v>0</v>
      </c>
    </row>
    <row r="203" spans="2:19" ht="41.25" customHeight="1" x14ac:dyDescent="0.25">
      <c r="B203" s="91">
        <v>37</v>
      </c>
      <c r="C203" s="85" t="s">
        <v>110</v>
      </c>
      <c r="D203" s="86"/>
      <c r="E203" s="32" t="s">
        <v>102</v>
      </c>
      <c r="F203" s="6">
        <v>666520</v>
      </c>
      <c r="G203" s="10">
        <f t="shared" si="14"/>
        <v>0</v>
      </c>
      <c r="H203" s="11">
        <f t="shared" si="16"/>
        <v>533216</v>
      </c>
      <c r="I203" s="30"/>
      <c r="J203" s="12" t="str">
        <f t="shared" si="15"/>
        <v xml:space="preserve"> OFERTA CON PRECIO APARENTEMENTE BAJO</v>
      </c>
      <c r="K203" s="31"/>
      <c r="L203" s="25">
        <f t="shared" si="17"/>
        <v>0</v>
      </c>
      <c r="M203" s="31"/>
      <c r="N203" s="25">
        <f t="shared" si="18"/>
        <v>0</v>
      </c>
      <c r="O203" s="31"/>
      <c r="P203" s="25">
        <f t="shared" si="2"/>
        <v>0</v>
      </c>
      <c r="Q203" s="31"/>
      <c r="R203" s="25">
        <f t="shared" si="3"/>
        <v>0</v>
      </c>
      <c r="S203" s="26">
        <f t="shared" si="19"/>
        <v>0</v>
      </c>
    </row>
    <row r="204" spans="2:19" ht="41.25" customHeight="1" x14ac:dyDescent="0.25">
      <c r="B204" s="92"/>
      <c r="C204" s="87"/>
      <c r="D204" s="88"/>
      <c r="E204" s="32" t="s">
        <v>103</v>
      </c>
      <c r="F204" s="6">
        <v>1158647</v>
      </c>
      <c r="G204" s="10">
        <f t="shared" si="14"/>
        <v>0</v>
      </c>
      <c r="H204" s="11">
        <f t="shared" si="16"/>
        <v>926917.60000000009</v>
      </c>
      <c r="I204" s="30"/>
      <c r="J204" s="12" t="str">
        <f t="shared" si="15"/>
        <v xml:space="preserve"> OFERTA CON PRECIO APARENTEMENTE BAJO</v>
      </c>
      <c r="K204" s="31"/>
      <c r="L204" s="25">
        <f t="shared" si="17"/>
        <v>0</v>
      </c>
      <c r="M204" s="31"/>
      <c r="N204" s="25">
        <f t="shared" si="18"/>
        <v>0</v>
      </c>
      <c r="O204" s="31"/>
      <c r="P204" s="25">
        <f t="shared" si="2"/>
        <v>0</v>
      </c>
      <c r="Q204" s="31"/>
      <c r="R204" s="25">
        <f t="shared" si="3"/>
        <v>0</v>
      </c>
      <c r="S204" s="26">
        <f t="shared" si="19"/>
        <v>0</v>
      </c>
    </row>
    <row r="205" spans="2:19" ht="41.25" customHeight="1" x14ac:dyDescent="0.25">
      <c r="B205" s="92"/>
      <c r="C205" s="87"/>
      <c r="D205" s="88"/>
      <c r="E205" s="32" t="s">
        <v>104</v>
      </c>
      <c r="F205" s="6">
        <v>1485703</v>
      </c>
      <c r="G205" s="10">
        <f t="shared" si="14"/>
        <v>0</v>
      </c>
      <c r="H205" s="11">
        <f t="shared" si="16"/>
        <v>1188562.4000000001</v>
      </c>
      <c r="I205" s="30"/>
      <c r="J205" s="12" t="str">
        <f t="shared" si="15"/>
        <v xml:space="preserve"> OFERTA CON PRECIO APARENTEMENTE BAJO</v>
      </c>
      <c r="K205" s="31"/>
      <c r="L205" s="25">
        <f t="shared" si="17"/>
        <v>0</v>
      </c>
      <c r="M205" s="31"/>
      <c r="N205" s="25">
        <f t="shared" si="18"/>
        <v>0</v>
      </c>
      <c r="O205" s="31"/>
      <c r="P205" s="25">
        <f t="shared" si="2"/>
        <v>0</v>
      </c>
      <c r="Q205" s="31"/>
      <c r="R205" s="25">
        <f t="shared" si="3"/>
        <v>0</v>
      </c>
      <c r="S205" s="26">
        <f t="shared" si="19"/>
        <v>0</v>
      </c>
    </row>
    <row r="206" spans="2:19" ht="41.25" customHeight="1" x14ac:dyDescent="0.25">
      <c r="B206" s="92"/>
      <c r="C206" s="87"/>
      <c r="D206" s="88"/>
      <c r="E206" s="32" t="s">
        <v>105</v>
      </c>
      <c r="F206" s="6">
        <v>1666267</v>
      </c>
      <c r="G206" s="10">
        <f t="shared" si="14"/>
        <v>0</v>
      </c>
      <c r="H206" s="11">
        <f t="shared" si="16"/>
        <v>1333013.6000000001</v>
      </c>
      <c r="I206" s="30"/>
      <c r="J206" s="12" t="str">
        <f t="shared" si="15"/>
        <v xml:space="preserve"> OFERTA CON PRECIO APARENTEMENTE BAJO</v>
      </c>
      <c r="K206" s="31"/>
      <c r="L206" s="25">
        <f t="shared" si="17"/>
        <v>0</v>
      </c>
      <c r="M206" s="31"/>
      <c r="N206" s="25">
        <f t="shared" si="18"/>
        <v>0</v>
      </c>
      <c r="O206" s="31"/>
      <c r="P206" s="25">
        <f t="shared" si="2"/>
        <v>0</v>
      </c>
      <c r="Q206" s="31"/>
      <c r="R206" s="25">
        <f t="shared" si="3"/>
        <v>0</v>
      </c>
      <c r="S206" s="26">
        <f t="shared" si="19"/>
        <v>0</v>
      </c>
    </row>
    <row r="207" spans="2:19" ht="41.25" customHeight="1" x14ac:dyDescent="0.25">
      <c r="B207" s="93"/>
      <c r="C207" s="89"/>
      <c r="D207" s="90"/>
      <c r="E207" s="32" t="s">
        <v>106</v>
      </c>
      <c r="F207" s="6">
        <v>1888579</v>
      </c>
      <c r="G207" s="10">
        <f t="shared" si="14"/>
        <v>0</v>
      </c>
      <c r="H207" s="11">
        <f t="shared" si="16"/>
        <v>1510863.2000000002</v>
      </c>
      <c r="I207" s="30"/>
      <c r="J207" s="12" t="str">
        <f t="shared" si="15"/>
        <v xml:space="preserve"> OFERTA CON PRECIO APARENTEMENTE BAJO</v>
      </c>
      <c r="K207" s="31"/>
      <c r="L207" s="25">
        <f t="shared" si="17"/>
        <v>0</v>
      </c>
      <c r="M207" s="31"/>
      <c r="N207" s="25">
        <f t="shared" si="18"/>
        <v>0</v>
      </c>
      <c r="O207" s="31"/>
      <c r="P207" s="25">
        <f t="shared" si="2"/>
        <v>0</v>
      </c>
      <c r="Q207" s="31"/>
      <c r="R207" s="25">
        <f t="shared" si="3"/>
        <v>0</v>
      </c>
      <c r="S207" s="26">
        <f t="shared" si="19"/>
        <v>0</v>
      </c>
    </row>
    <row r="208" spans="2:19" ht="41.25" customHeight="1" x14ac:dyDescent="0.25">
      <c r="B208" s="91">
        <v>38</v>
      </c>
      <c r="C208" s="85" t="s">
        <v>99</v>
      </c>
      <c r="D208" s="86"/>
      <c r="E208" s="32" t="s">
        <v>102</v>
      </c>
      <c r="F208" s="6">
        <v>3157628</v>
      </c>
      <c r="G208" s="10">
        <f t="shared" si="14"/>
        <v>0</v>
      </c>
      <c r="H208" s="11">
        <f t="shared" si="16"/>
        <v>2526102.4000000004</v>
      </c>
      <c r="I208" s="30"/>
      <c r="J208" s="12" t="str">
        <f t="shared" si="15"/>
        <v xml:space="preserve"> OFERTA CON PRECIO APARENTEMENTE BAJO</v>
      </c>
      <c r="K208" s="31"/>
      <c r="L208" s="25">
        <f t="shared" si="17"/>
        <v>0</v>
      </c>
      <c r="M208" s="31"/>
      <c r="N208" s="25">
        <f t="shared" si="18"/>
        <v>0</v>
      </c>
      <c r="O208" s="31"/>
      <c r="P208" s="25">
        <f t="shared" si="2"/>
        <v>0</v>
      </c>
      <c r="Q208" s="31"/>
      <c r="R208" s="25">
        <f t="shared" si="3"/>
        <v>0</v>
      </c>
      <c r="S208" s="26">
        <f t="shared" si="19"/>
        <v>0</v>
      </c>
    </row>
    <row r="209" spans="2:19" ht="41.25" customHeight="1" x14ac:dyDescent="0.25">
      <c r="B209" s="92"/>
      <c r="C209" s="87"/>
      <c r="D209" s="88"/>
      <c r="E209" s="32" t="s">
        <v>103</v>
      </c>
      <c r="F209" s="6">
        <v>3584776</v>
      </c>
      <c r="G209" s="10">
        <f t="shared" si="14"/>
        <v>0</v>
      </c>
      <c r="H209" s="11">
        <f t="shared" si="16"/>
        <v>2867820.8000000003</v>
      </c>
      <c r="I209" s="30"/>
      <c r="J209" s="12" t="str">
        <f t="shared" si="15"/>
        <v xml:space="preserve"> OFERTA CON PRECIO APARENTEMENTE BAJO</v>
      </c>
      <c r="K209" s="31"/>
      <c r="L209" s="25">
        <f t="shared" si="17"/>
        <v>0</v>
      </c>
      <c r="M209" s="31"/>
      <c r="N209" s="25">
        <f t="shared" si="18"/>
        <v>0</v>
      </c>
      <c r="O209" s="31"/>
      <c r="P209" s="25">
        <f t="shared" si="2"/>
        <v>0</v>
      </c>
      <c r="Q209" s="31"/>
      <c r="R209" s="25">
        <f t="shared" si="3"/>
        <v>0</v>
      </c>
      <c r="S209" s="26">
        <f t="shared" si="19"/>
        <v>0</v>
      </c>
    </row>
    <row r="210" spans="2:19" ht="41.25" customHeight="1" x14ac:dyDescent="0.25">
      <c r="B210" s="92"/>
      <c r="C210" s="87"/>
      <c r="D210" s="88"/>
      <c r="E210" s="32" t="s">
        <v>104</v>
      </c>
      <c r="F210" s="6">
        <v>5556796</v>
      </c>
      <c r="G210" s="10">
        <f t="shared" si="14"/>
        <v>0</v>
      </c>
      <c r="H210" s="11">
        <f t="shared" si="16"/>
        <v>4445436.8</v>
      </c>
      <c r="I210" s="30"/>
      <c r="J210" s="12" t="str">
        <f t="shared" si="15"/>
        <v xml:space="preserve"> OFERTA CON PRECIO APARENTEMENTE BAJO</v>
      </c>
      <c r="K210" s="31"/>
      <c r="L210" s="25">
        <f t="shared" si="17"/>
        <v>0</v>
      </c>
      <c r="M210" s="31"/>
      <c r="N210" s="25">
        <f t="shared" si="18"/>
        <v>0</v>
      </c>
      <c r="O210" s="31"/>
      <c r="P210" s="25">
        <f t="shared" si="2"/>
        <v>0</v>
      </c>
      <c r="Q210" s="31"/>
      <c r="R210" s="25">
        <f t="shared" si="3"/>
        <v>0</v>
      </c>
      <c r="S210" s="26">
        <f t="shared" si="19"/>
        <v>0</v>
      </c>
    </row>
    <row r="211" spans="2:19" ht="41.25" customHeight="1" x14ac:dyDescent="0.25">
      <c r="B211" s="92"/>
      <c r="C211" s="87"/>
      <c r="D211" s="88"/>
      <c r="E211" s="32" t="s">
        <v>105</v>
      </c>
      <c r="F211" s="6">
        <v>7395692</v>
      </c>
      <c r="G211" s="10">
        <f t="shared" si="14"/>
        <v>0</v>
      </c>
      <c r="H211" s="11">
        <f t="shared" si="16"/>
        <v>5916553.6000000006</v>
      </c>
      <c r="I211" s="30"/>
      <c r="J211" s="12" t="str">
        <f t="shared" si="15"/>
        <v xml:space="preserve"> OFERTA CON PRECIO APARENTEMENTE BAJO</v>
      </c>
      <c r="K211" s="31"/>
      <c r="L211" s="25">
        <f t="shared" si="17"/>
        <v>0</v>
      </c>
      <c r="M211" s="31"/>
      <c r="N211" s="25">
        <f t="shared" si="18"/>
        <v>0</v>
      </c>
      <c r="O211" s="31"/>
      <c r="P211" s="25">
        <f t="shared" si="2"/>
        <v>0</v>
      </c>
      <c r="Q211" s="31"/>
      <c r="R211" s="25">
        <f t="shared" si="3"/>
        <v>0</v>
      </c>
      <c r="S211" s="26">
        <f t="shared" si="19"/>
        <v>0</v>
      </c>
    </row>
    <row r="212" spans="2:19" ht="41.25" customHeight="1" x14ac:dyDescent="0.25">
      <c r="B212" s="93"/>
      <c r="C212" s="89"/>
      <c r="D212" s="90"/>
      <c r="E212" s="32" t="s">
        <v>106</v>
      </c>
      <c r="F212" s="6">
        <v>9980832</v>
      </c>
      <c r="G212" s="10">
        <f t="shared" si="14"/>
        <v>0</v>
      </c>
      <c r="H212" s="11">
        <f t="shared" si="16"/>
        <v>7984665.6000000006</v>
      </c>
      <c r="I212" s="30"/>
      <c r="J212" s="12" t="str">
        <f t="shared" si="15"/>
        <v xml:space="preserve"> OFERTA CON PRECIO APARENTEMENTE BAJO</v>
      </c>
      <c r="K212" s="31"/>
      <c r="L212" s="25">
        <f t="shared" si="17"/>
        <v>0</v>
      </c>
      <c r="M212" s="31"/>
      <c r="N212" s="25">
        <f t="shared" si="18"/>
        <v>0</v>
      </c>
      <c r="O212" s="31"/>
      <c r="P212" s="25">
        <f t="shared" si="2"/>
        <v>0</v>
      </c>
      <c r="Q212" s="31"/>
      <c r="R212" s="25">
        <f t="shared" si="3"/>
        <v>0</v>
      </c>
      <c r="S212" s="26">
        <f t="shared" si="19"/>
        <v>0</v>
      </c>
    </row>
    <row r="213" spans="2:19" ht="41.25" customHeight="1" x14ac:dyDescent="0.25">
      <c r="B213" s="91">
        <v>39</v>
      </c>
      <c r="C213" s="85" t="s">
        <v>111</v>
      </c>
      <c r="D213" s="86"/>
      <c r="E213" s="32" t="s">
        <v>102</v>
      </c>
      <c r="F213" s="6">
        <v>634031</v>
      </c>
      <c r="G213" s="10">
        <f t="shared" si="14"/>
        <v>0</v>
      </c>
      <c r="H213" s="11">
        <f t="shared" si="16"/>
        <v>507224.80000000005</v>
      </c>
      <c r="I213" s="30"/>
      <c r="J213" s="12" t="str">
        <f t="shared" si="15"/>
        <v xml:space="preserve"> OFERTA CON PRECIO APARENTEMENTE BAJO</v>
      </c>
      <c r="K213" s="31"/>
      <c r="L213" s="25">
        <f t="shared" si="17"/>
        <v>0</v>
      </c>
      <c r="M213" s="31"/>
      <c r="N213" s="25">
        <f t="shared" si="18"/>
        <v>0</v>
      </c>
      <c r="O213" s="31"/>
      <c r="P213" s="25">
        <f t="shared" si="2"/>
        <v>0</v>
      </c>
      <c r="Q213" s="31"/>
      <c r="R213" s="25">
        <f t="shared" si="3"/>
        <v>0</v>
      </c>
      <c r="S213" s="26">
        <f t="shared" si="19"/>
        <v>0</v>
      </c>
    </row>
    <row r="214" spans="2:19" ht="41.25" customHeight="1" x14ac:dyDescent="0.25">
      <c r="B214" s="92"/>
      <c r="C214" s="87"/>
      <c r="D214" s="88"/>
      <c r="E214" s="32" t="s">
        <v>103</v>
      </c>
      <c r="F214" s="6">
        <v>1135666</v>
      </c>
      <c r="G214" s="10">
        <f t="shared" si="14"/>
        <v>0</v>
      </c>
      <c r="H214" s="11">
        <f t="shared" si="16"/>
        <v>908532.8</v>
      </c>
      <c r="I214" s="30"/>
      <c r="J214" s="12" t="str">
        <f t="shared" si="15"/>
        <v xml:space="preserve"> OFERTA CON PRECIO APARENTEMENTE BAJO</v>
      </c>
      <c r="K214" s="31"/>
      <c r="L214" s="25">
        <f t="shared" si="17"/>
        <v>0</v>
      </c>
      <c r="M214" s="31"/>
      <c r="N214" s="25">
        <f t="shared" si="18"/>
        <v>0</v>
      </c>
      <c r="O214" s="31"/>
      <c r="P214" s="25">
        <f t="shared" si="2"/>
        <v>0</v>
      </c>
      <c r="Q214" s="31"/>
      <c r="R214" s="25">
        <f t="shared" si="3"/>
        <v>0</v>
      </c>
      <c r="S214" s="26">
        <f t="shared" si="19"/>
        <v>0</v>
      </c>
    </row>
    <row r="215" spans="2:19" ht="41.25" customHeight="1" x14ac:dyDescent="0.25">
      <c r="B215" s="92"/>
      <c r="C215" s="87"/>
      <c r="D215" s="88"/>
      <c r="E215" s="32" t="s">
        <v>104</v>
      </c>
      <c r="F215" s="6">
        <v>1305421</v>
      </c>
      <c r="G215" s="10">
        <f t="shared" ref="G215:G247" si="20">+IFERROR(I215/F215,"-")</f>
        <v>0</v>
      </c>
      <c r="H215" s="11">
        <f t="shared" si="16"/>
        <v>1044336.8</v>
      </c>
      <c r="I215" s="30"/>
      <c r="J215" s="12" t="str">
        <f t="shared" ref="J215:J247" si="21">IF(I215&lt;H215," OFERTA CON PRECIO APARENTEMENTE BAJO","VALOR MINIMO ACEPTABLE")</f>
        <v xml:space="preserve"> OFERTA CON PRECIO APARENTEMENTE BAJO</v>
      </c>
      <c r="K215" s="31"/>
      <c r="L215" s="25">
        <f t="shared" si="17"/>
        <v>0</v>
      </c>
      <c r="M215" s="31"/>
      <c r="N215" s="25">
        <f t="shared" si="18"/>
        <v>0</v>
      </c>
      <c r="O215" s="31"/>
      <c r="P215" s="25">
        <f t="shared" si="2"/>
        <v>0</v>
      </c>
      <c r="Q215" s="31"/>
      <c r="R215" s="25">
        <f t="shared" si="3"/>
        <v>0</v>
      </c>
      <c r="S215" s="26">
        <f t="shared" si="19"/>
        <v>0</v>
      </c>
    </row>
    <row r="216" spans="2:19" ht="41.25" customHeight="1" x14ac:dyDescent="0.25">
      <c r="B216" s="92"/>
      <c r="C216" s="87"/>
      <c r="D216" s="88"/>
      <c r="E216" s="32" t="s">
        <v>105</v>
      </c>
      <c r="F216" s="6">
        <v>1469937</v>
      </c>
      <c r="G216" s="10">
        <f t="shared" si="20"/>
        <v>0</v>
      </c>
      <c r="H216" s="11">
        <f t="shared" ref="H216:H247" si="22">+F216*80%</f>
        <v>1175949.6000000001</v>
      </c>
      <c r="I216" s="30"/>
      <c r="J216" s="12" t="str">
        <f t="shared" si="21"/>
        <v xml:space="preserve"> OFERTA CON PRECIO APARENTEMENTE BAJO</v>
      </c>
      <c r="K216" s="31"/>
      <c r="L216" s="25">
        <f t="shared" ref="L216:L247" si="23">+ROUND(I216*K216,0)</f>
        <v>0</v>
      </c>
      <c r="M216" s="31"/>
      <c r="N216" s="25">
        <f t="shared" ref="N216:N247" si="24">+ROUND(I216*M216,0)</f>
        <v>0</v>
      </c>
      <c r="O216" s="31"/>
      <c r="P216" s="25">
        <f t="shared" si="2"/>
        <v>0</v>
      </c>
      <c r="Q216" s="31"/>
      <c r="R216" s="25">
        <f t="shared" si="3"/>
        <v>0</v>
      </c>
      <c r="S216" s="26">
        <f t="shared" ref="S216:S247" si="25">ROUND(I216-L216-N216-P216-R216,0)</f>
        <v>0</v>
      </c>
    </row>
    <row r="217" spans="2:19" ht="41.25" customHeight="1" x14ac:dyDescent="0.25">
      <c r="B217" s="93"/>
      <c r="C217" s="89"/>
      <c r="D217" s="90"/>
      <c r="E217" s="32" t="s">
        <v>106</v>
      </c>
      <c r="F217" s="6">
        <v>1771948</v>
      </c>
      <c r="G217" s="10">
        <f t="shared" si="20"/>
        <v>0</v>
      </c>
      <c r="H217" s="11">
        <f t="shared" si="22"/>
        <v>1417558.4000000001</v>
      </c>
      <c r="I217" s="30"/>
      <c r="J217" s="12" t="str">
        <f t="shared" si="21"/>
        <v xml:space="preserve"> OFERTA CON PRECIO APARENTEMENTE BAJO</v>
      </c>
      <c r="K217" s="31"/>
      <c r="L217" s="25">
        <f t="shared" si="23"/>
        <v>0</v>
      </c>
      <c r="M217" s="31"/>
      <c r="N217" s="25">
        <f t="shared" si="24"/>
        <v>0</v>
      </c>
      <c r="O217" s="31"/>
      <c r="P217" s="25">
        <f t="shared" si="2"/>
        <v>0</v>
      </c>
      <c r="Q217" s="31"/>
      <c r="R217" s="25">
        <f t="shared" si="3"/>
        <v>0</v>
      </c>
      <c r="S217" s="26">
        <f t="shared" si="25"/>
        <v>0</v>
      </c>
    </row>
    <row r="218" spans="2:19" ht="41.25" customHeight="1" x14ac:dyDescent="0.25">
      <c r="B218" s="91">
        <v>40</v>
      </c>
      <c r="C218" s="85" t="s">
        <v>111</v>
      </c>
      <c r="D218" s="86"/>
      <c r="E218" s="32" t="s">
        <v>102</v>
      </c>
      <c r="F218" s="6">
        <v>634031</v>
      </c>
      <c r="G218" s="10">
        <f t="shared" si="20"/>
        <v>0</v>
      </c>
      <c r="H218" s="11">
        <f t="shared" si="22"/>
        <v>507224.80000000005</v>
      </c>
      <c r="I218" s="30"/>
      <c r="J218" s="12" t="str">
        <f t="shared" si="21"/>
        <v xml:space="preserve"> OFERTA CON PRECIO APARENTEMENTE BAJO</v>
      </c>
      <c r="K218" s="31"/>
      <c r="L218" s="25">
        <f t="shared" si="23"/>
        <v>0</v>
      </c>
      <c r="M218" s="31"/>
      <c r="N218" s="25">
        <f t="shared" si="24"/>
        <v>0</v>
      </c>
      <c r="O218" s="31"/>
      <c r="P218" s="25">
        <f t="shared" si="2"/>
        <v>0</v>
      </c>
      <c r="Q218" s="31"/>
      <c r="R218" s="25">
        <f t="shared" si="3"/>
        <v>0</v>
      </c>
      <c r="S218" s="26">
        <f t="shared" si="25"/>
        <v>0</v>
      </c>
    </row>
    <row r="219" spans="2:19" ht="41.25" customHeight="1" x14ac:dyDescent="0.25">
      <c r="B219" s="92"/>
      <c r="C219" s="87"/>
      <c r="D219" s="88"/>
      <c r="E219" s="32" t="s">
        <v>103</v>
      </c>
      <c r="F219" s="6">
        <v>1135666</v>
      </c>
      <c r="G219" s="10">
        <f t="shared" si="20"/>
        <v>0</v>
      </c>
      <c r="H219" s="11">
        <f t="shared" si="22"/>
        <v>908532.8</v>
      </c>
      <c r="I219" s="30"/>
      <c r="J219" s="12" t="str">
        <f t="shared" si="21"/>
        <v xml:space="preserve"> OFERTA CON PRECIO APARENTEMENTE BAJO</v>
      </c>
      <c r="K219" s="31"/>
      <c r="L219" s="25">
        <f t="shared" si="23"/>
        <v>0</v>
      </c>
      <c r="M219" s="31"/>
      <c r="N219" s="25">
        <f t="shared" si="24"/>
        <v>0</v>
      </c>
      <c r="O219" s="31"/>
      <c r="P219" s="25">
        <f t="shared" si="2"/>
        <v>0</v>
      </c>
      <c r="Q219" s="31"/>
      <c r="R219" s="25">
        <f t="shared" si="3"/>
        <v>0</v>
      </c>
      <c r="S219" s="26">
        <f t="shared" si="25"/>
        <v>0</v>
      </c>
    </row>
    <row r="220" spans="2:19" ht="41.25" customHeight="1" x14ac:dyDescent="0.25">
      <c r="B220" s="92"/>
      <c r="C220" s="87"/>
      <c r="D220" s="88"/>
      <c r="E220" s="32" t="s">
        <v>104</v>
      </c>
      <c r="F220" s="6">
        <v>1305421</v>
      </c>
      <c r="G220" s="10">
        <f t="shared" si="20"/>
        <v>0</v>
      </c>
      <c r="H220" s="11">
        <f t="shared" si="22"/>
        <v>1044336.8</v>
      </c>
      <c r="I220" s="30"/>
      <c r="J220" s="12" t="str">
        <f t="shared" si="21"/>
        <v xml:space="preserve"> OFERTA CON PRECIO APARENTEMENTE BAJO</v>
      </c>
      <c r="K220" s="31"/>
      <c r="L220" s="25">
        <f t="shared" si="23"/>
        <v>0</v>
      </c>
      <c r="M220" s="31"/>
      <c r="N220" s="25">
        <f t="shared" si="24"/>
        <v>0</v>
      </c>
      <c r="O220" s="31"/>
      <c r="P220" s="25">
        <f t="shared" si="2"/>
        <v>0</v>
      </c>
      <c r="Q220" s="31"/>
      <c r="R220" s="25">
        <f t="shared" si="3"/>
        <v>0</v>
      </c>
      <c r="S220" s="26">
        <f t="shared" si="25"/>
        <v>0</v>
      </c>
    </row>
    <row r="221" spans="2:19" ht="41.25" customHeight="1" x14ac:dyDescent="0.25">
      <c r="B221" s="92"/>
      <c r="C221" s="87"/>
      <c r="D221" s="88"/>
      <c r="E221" s="32" t="s">
        <v>105</v>
      </c>
      <c r="F221" s="6">
        <v>1469937</v>
      </c>
      <c r="G221" s="10">
        <f t="shared" si="20"/>
        <v>0</v>
      </c>
      <c r="H221" s="11">
        <f t="shared" si="22"/>
        <v>1175949.6000000001</v>
      </c>
      <c r="I221" s="30"/>
      <c r="J221" s="12" t="str">
        <f t="shared" si="21"/>
        <v xml:space="preserve"> OFERTA CON PRECIO APARENTEMENTE BAJO</v>
      </c>
      <c r="K221" s="31"/>
      <c r="L221" s="25">
        <f t="shared" si="23"/>
        <v>0</v>
      </c>
      <c r="M221" s="31"/>
      <c r="N221" s="25">
        <f t="shared" si="24"/>
        <v>0</v>
      </c>
      <c r="O221" s="31"/>
      <c r="P221" s="25">
        <f t="shared" si="2"/>
        <v>0</v>
      </c>
      <c r="Q221" s="31"/>
      <c r="R221" s="25">
        <f t="shared" si="3"/>
        <v>0</v>
      </c>
      <c r="S221" s="26">
        <f t="shared" si="25"/>
        <v>0</v>
      </c>
    </row>
    <row r="222" spans="2:19" ht="41.25" customHeight="1" x14ac:dyDescent="0.25">
      <c r="B222" s="93"/>
      <c r="C222" s="89"/>
      <c r="D222" s="90"/>
      <c r="E222" s="32" t="s">
        <v>106</v>
      </c>
      <c r="F222" s="6">
        <v>1771948</v>
      </c>
      <c r="G222" s="10">
        <f t="shared" si="20"/>
        <v>0</v>
      </c>
      <c r="H222" s="11">
        <f t="shared" si="22"/>
        <v>1417558.4000000001</v>
      </c>
      <c r="I222" s="30"/>
      <c r="J222" s="12" t="str">
        <f t="shared" si="21"/>
        <v xml:space="preserve"> OFERTA CON PRECIO APARENTEMENTE BAJO</v>
      </c>
      <c r="K222" s="31"/>
      <c r="L222" s="25">
        <f t="shared" si="23"/>
        <v>0</v>
      </c>
      <c r="M222" s="31"/>
      <c r="N222" s="25">
        <f t="shared" si="24"/>
        <v>0</v>
      </c>
      <c r="O222" s="31"/>
      <c r="P222" s="25">
        <f t="shared" si="2"/>
        <v>0</v>
      </c>
      <c r="Q222" s="31"/>
      <c r="R222" s="25">
        <f t="shared" si="3"/>
        <v>0</v>
      </c>
      <c r="S222" s="26">
        <f t="shared" si="25"/>
        <v>0</v>
      </c>
    </row>
    <row r="223" spans="2:19" ht="41.25" customHeight="1" x14ac:dyDescent="0.25">
      <c r="B223" s="91">
        <v>41</v>
      </c>
      <c r="C223" s="85" t="s">
        <v>101</v>
      </c>
      <c r="D223" s="86"/>
      <c r="E223" s="32" t="s">
        <v>102</v>
      </c>
      <c r="F223" s="6">
        <v>634031</v>
      </c>
      <c r="G223" s="10">
        <f t="shared" si="20"/>
        <v>0</v>
      </c>
      <c r="H223" s="11">
        <f t="shared" si="22"/>
        <v>507224.80000000005</v>
      </c>
      <c r="I223" s="30"/>
      <c r="J223" s="12" t="str">
        <f t="shared" si="21"/>
        <v xml:space="preserve"> OFERTA CON PRECIO APARENTEMENTE BAJO</v>
      </c>
      <c r="K223" s="31"/>
      <c r="L223" s="25">
        <f t="shared" si="23"/>
        <v>0</v>
      </c>
      <c r="M223" s="31"/>
      <c r="N223" s="25">
        <f t="shared" si="24"/>
        <v>0</v>
      </c>
      <c r="O223" s="31"/>
      <c r="P223" s="25">
        <f t="shared" si="2"/>
        <v>0</v>
      </c>
      <c r="Q223" s="31"/>
      <c r="R223" s="25">
        <f t="shared" si="3"/>
        <v>0</v>
      </c>
      <c r="S223" s="26">
        <f t="shared" si="25"/>
        <v>0</v>
      </c>
    </row>
    <row r="224" spans="2:19" ht="41.25" customHeight="1" x14ac:dyDescent="0.25">
      <c r="B224" s="92"/>
      <c r="C224" s="87"/>
      <c r="D224" s="88"/>
      <c r="E224" s="32" t="s">
        <v>103</v>
      </c>
      <c r="F224" s="6">
        <v>1135666</v>
      </c>
      <c r="G224" s="10">
        <f t="shared" si="20"/>
        <v>0</v>
      </c>
      <c r="H224" s="11">
        <f t="shared" si="22"/>
        <v>908532.8</v>
      </c>
      <c r="I224" s="30"/>
      <c r="J224" s="12" t="str">
        <f t="shared" si="21"/>
        <v xml:space="preserve"> OFERTA CON PRECIO APARENTEMENTE BAJO</v>
      </c>
      <c r="K224" s="31"/>
      <c r="L224" s="25">
        <f t="shared" si="23"/>
        <v>0</v>
      </c>
      <c r="M224" s="31"/>
      <c r="N224" s="25">
        <f t="shared" si="24"/>
        <v>0</v>
      </c>
      <c r="O224" s="31"/>
      <c r="P224" s="25">
        <f t="shared" si="2"/>
        <v>0</v>
      </c>
      <c r="Q224" s="31"/>
      <c r="R224" s="25">
        <f t="shared" si="3"/>
        <v>0</v>
      </c>
      <c r="S224" s="26">
        <f t="shared" si="25"/>
        <v>0</v>
      </c>
    </row>
    <row r="225" spans="2:19" ht="41.25" customHeight="1" x14ac:dyDescent="0.25">
      <c r="B225" s="92"/>
      <c r="C225" s="87"/>
      <c r="D225" s="88"/>
      <c r="E225" s="32" t="s">
        <v>104</v>
      </c>
      <c r="F225" s="6">
        <v>1305421</v>
      </c>
      <c r="G225" s="10">
        <f t="shared" si="20"/>
        <v>0</v>
      </c>
      <c r="H225" s="11">
        <f t="shared" si="22"/>
        <v>1044336.8</v>
      </c>
      <c r="I225" s="30"/>
      <c r="J225" s="12" t="str">
        <f t="shared" si="21"/>
        <v xml:space="preserve"> OFERTA CON PRECIO APARENTEMENTE BAJO</v>
      </c>
      <c r="K225" s="31"/>
      <c r="L225" s="25">
        <f t="shared" si="23"/>
        <v>0</v>
      </c>
      <c r="M225" s="31"/>
      <c r="N225" s="25">
        <f t="shared" si="24"/>
        <v>0</v>
      </c>
      <c r="O225" s="31"/>
      <c r="P225" s="25">
        <f t="shared" si="2"/>
        <v>0</v>
      </c>
      <c r="Q225" s="31"/>
      <c r="R225" s="25">
        <f t="shared" si="3"/>
        <v>0</v>
      </c>
      <c r="S225" s="26">
        <f t="shared" si="25"/>
        <v>0</v>
      </c>
    </row>
    <row r="226" spans="2:19" ht="41.25" customHeight="1" x14ac:dyDescent="0.25">
      <c r="B226" s="92"/>
      <c r="C226" s="87"/>
      <c r="D226" s="88"/>
      <c r="E226" s="32" t="s">
        <v>105</v>
      </c>
      <c r="F226" s="6">
        <v>1469937</v>
      </c>
      <c r="G226" s="10">
        <f t="shared" si="20"/>
        <v>0</v>
      </c>
      <c r="H226" s="11">
        <f t="shared" si="22"/>
        <v>1175949.6000000001</v>
      </c>
      <c r="I226" s="30"/>
      <c r="J226" s="12" t="str">
        <f t="shared" si="21"/>
        <v xml:space="preserve"> OFERTA CON PRECIO APARENTEMENTE BAJO</v>
      </c>
      <c r="K226" s="31"/>
      <c r="L226" s="25">
        <f t="shared" si="23"/>
        <v>0</v>
      </c>
      <c r="M226" s="31"/>
      <c r="N226" s="25">
        <f t="shared" si="24"/>
        <v>0</v>
      </c>
      <c r="O226" s="31"/>
      <c r="P226" s="25">
        <f t="shared" si="2"/>
        <v>0</v>
      </c>
      <c r="Q226" s="31"/>
      <c r="R226" s="25">
        <f t="shared" si="3"/>
        <v>0</v>
      </c>
      <c r="S226" s="26">
        <f t="shared" si="25"/>
        <v>0</v>
      </c>
    </row>
    <row r="227" spans="2:19" ht="41.25" customHeight="1" x14ac:dyDescent="0.25">
      <c r="B227" s="93"/>
      <c r="C227" s="89"/>
      <c r="D227" s="90"/>
      <c r="E227" s="32" t="s">
        <v>106</v>
      </c>
      <c r="F227" s="6">
        <v>1771948</v>
      </c>
      <c r="G227" s="10">
        <f t="shared" si="20"/>
        <v>0</v>
      </c>
      <c r="H227" s="11">
        <f t="shared" si="22"/>
        <v>1417558.4000000001</v>
      </c>
      <c r="I227" s="30"/>
      <c r="J227" s="12" t="str">
        <f t="shared" si="21"/>
        <v xml:space="preserve"> OFERTA CON PRECIO APARENTEMENTE BAJO</v>
      </c>
      <c r="K227" s="31"/>
      <c r="L227" s="25">
        <f t="shared" si="23"/>
        <v>0</v>
      </c>
      <c r="M227" s="31"/>
      <c r="N227" s="25">
        <f t="shared" si="24"/>
        <v>0</v>
      </c>
      <c r="O227" s="31"/>
      <c r="P227" s="25">
        <f t="shared" si="2"/>
        <v>0</v>
      </c>
      <c r="Q227" s="31"/>
      <c r="R227" s="25">
        <f t="shared" si="3"/>
        <v>0</v>
      </c>
      <c r="S227" s="26">
        <f t="shared" si="25"/>
        <v>0</v>
      </c>
    </row>
    <row r="228" spans="2:19" ht="41.25" customHeight="1" x14ac:dyDescent="0.25">
      <c r="B228" s="91">
        <v>42</v>
      </c>
      <c r="C228" s="85" t="s">
        <v>112</v>
      </c>
      <c r="D228" s="86"/>
      <c r="E228" s="32" t="s">
        <v>102</v>
      </c>
      <c r="F228" s="6">
        <v>666520</v>
      </c>
      <c r="G228" s="10">
        <f t="shared" si="20"/>
        <v>0</v>
      </c>
      <c r="H228" s="11">
        <f t="shared" si="22"/>
        <v>533216</v>
      </c>
      <c r="I228" s="30"/>
      <c r="J228" s="12" t="str">
        <f t="shared" si="21"/>
        <v xml:space="preserve"> OFERTA CON PRECIO APARENTEMENTE BAJO</v>
      </c>
      <c r="K228" s="31"/>
      <c r="L228" s="25">
        <f t="shared" si="23"/>
        <v>0</v>
      </c>
      <c r="M228" s="31"/>
      <c r="N228" s="25">
        <f t="shared" si="24"/>
        <v>0</v>
      </c>
      <c r="O228" s="31"/>
      <c r="P228" s="25">
        <f t="shared" si="2"/>
        <v>0</v>
      </c>
      <c r="Q228" s="31"/>
      <c r="R228" s="25">
        <f t="shared" si="3"/>
        <v>0</v>
      </c>
      <c r="S228" s="26">
        <f t="shared" si="25"/>
        <v>0</v>
      </c>
    </row>
    <row r="229" spans="2:19" ht="41.25" customHeight="1" x14ac:dyDescent="0.25">
      <c r="B229" s="92"/>
      <c r="C229" s="87"/>
      <c r="D229" s="88"/>
      <c r="E229" s="32" t="s">
        <v>103</v>
      </c>
      <c r="F229" s="6">
        <v>1158647</v>
      </c>
      <c r="G229" s="10">
        <f t="shared" si="20"/>
        <v>0</v>
      </c>
      <c r="H229" s="11">
        <f t="shared" si="22"/>
        <v>926917.60000000009</v>
      </c>
      <c r="I229" s="30"/>
      <c r="J229" s="12" t="str">
        <f t="shared" si="21"/>
        <v xml:space="preserve"> OFERTA CON PRECIO APARENTEMENTE BAJO</v>
      </c>
      <c r="K229" s="31"/>
      <c r="L229" s="25">
        <f t="shared" si="23"/>
        <v>0</v>
      </c>
      <c r="M229" s="31"/>
      <c r="N229" s="25">
        <f t="shared" si="24"/>
        <v>0</v>
      </c>
      <c r="O229" s="31"/>
      <c r="P229" s="25">
        <f t="shared" si="2"/>
        <v>0</v>
      </c>
      <c r="Q229" s="31"/>
      <c r="R229" s="25">
        <f t="shared" si="3"/>
        <v>0</v>
      </c>
      <c r="S229" s="26">
        <f t="shared" si="25"/>
        <v>0</v>
      </c>
    </row>
    <row r="230" spans="2:19" ht="41.25" customHeight="1" x14ac:dyDescent="0.25">
      <c r="B230" s="92"/>
      <c r="C230" s="87"/>
      <c r="D230" s="88"/>
      <c r="E230" s="32" t="s">
        <v>104</v>
      </c>
      <c r="F230" s="6">
        <v>1485703</v>
      </c>
      <c r="G230" s="10">
        <f t="shared" si="20"/>
        <v>0</v>
      </c>
      <c r="H230" s="11">
        <f t="shared" si="22"/>
        <v>1188562.4000000001</v>
      </c>
      <c r="I230" s="30"/>
      <c r="J230" s="12" t="str">
        <f t="shared" si="21"/>
        <v xml:space="preserve"> OFERTA CON PRECIO APARENTEMENTE BAJO</v>
      </c>
      <c r="K230" s="31"/>
      <c r="L230" s="25">
        <f t="shared" si="23"/>
        <v>0</v>
      </c>
      <c r="M230" s="31"/>
      <c r="N230" s="25">
        <f t="shared" si="24"/>
        <v>0</v>
      </c>
      <c r="O230" s="31"/>
      <c r="P230" s="25">
        <f t="shared" si="2"/>
        <v>0</v>
      </c>
      <c r="Q230" s="31"/>
      <c r="R230" s="25">
        <f t="shared" si="3"/>
        <v>0</v>
      </c>
      <c r="S230" s="26">
        <f t="shared" si="25"/>
        <v>0</v>
      </c>
    </row>
    <row r="231" spans="2:19" ht="41.25" customHeight="1" x14ac:dyDescent="0.25">
      <c r="B231" s="92"/>
      <c r="C231" s="87"/>
      <c r="D231" s="88"/>
      <c r="E231" s="32" t="s">
        <v>105</v>
      </c>
      <c r="F231" s="6">
        <v>1666267</v>
      </c>
      <c r="G231" s="10">
        <f t="shared" si="20"/>
        <v>0</v>
      </c>
      <c r="H231" s="11">
        <f t="shared" si="22"/>
        <v>1333013.6000000001</v>
      </c>
      <c r="I231" s="30"/>
      <c r="J231" s="12" t="str">
        <f t="shared" si="21"/>
        <v xml:space="preserve"> OFERTA CON PRECIO APARENTEMENTE BAJO</v>
      </c>
      <c r="K231" s="31"/>
      <c r="L231" s="25">
        <f t="shared" si="23"/>
        <v>0</v>
      </c>
      <c r="M231" s="31"/>
      <c r="N231" s="25">
        <f t="shared" si="24"/>
        <v>0</v>
      </c>
      <c r="O231" s="31"/>
      <c r="P231" s="25">
        <f t="shared" si="2"/>
        <v>0</v>
      </c>
      <c r="Q231" s="31"/>
      <c r="R231" s="25">
        <f t="shared" si="3"/>
        <v>0</v>
      </c>
      <c r="S231" s="26">
        <f t="shared" si="25"/>
        <v>0</v>
      </c>
    </row>
    <row r="232" spans="2:19" ht="41.25" customHeight="1" x14ac:dyDescent="0.25">
      <c r="B232" s="93"/>
      <c r="C232" s="89"/>
      <c r="D232" s="90"/>
      <c r="E232" s="32" t="s">
        <v>106</v>
      </c>
      <c r="F232" s="6">
        <v>1888579</v>
      </c>
      <c r="G232" s="10">
        <f t="shared" si="20"/>
        <v>0</v>
      </c>
      <c r="H232" s="11">
        <f t="shared" si="22"/>
        <v>1510863.2000000002</v>
      </c>
      <c r="I232" s="30"/>
      <c r="J232" s="12" t="str">
        <f t="shared" si="21"/>
        <v xml:space="preserve"> OFERTA CON PRECIO APARENTEMENTE BAJO</v>
      </c>
      <c r="K232" s="31"/>
      <c r="L232" s="25">
        <f t="shared" si="23"/>
        <v>0</v>
      </c>
      <c r="M232" s="31"/>
      <c r="N232" s="25">
        <f t="shared" si="24"/>
        <v>0</v>
      </c>
      <c r="O232" s="31"/>
      <c r="P232" s="25">
        <f t="shared" si="2"/>
        <v>0</v>
      </c>
      <c r="Q232" s="31"/>
      <c r="R232" s="25">
        <f t="shared" si="3"/>
        <v>0</v>
      </c>
      <c r="S232" s="26">
        <f t="shared" si="25"/>
        <v>0</v>
      </c>
    </row>
    <row r="233" spans="2:19" ht="41.25" customHeight="1" x14ac:dyDescent="0.25">
      <c r="B233" s="91">
        <v>43</v>
      </c>
      <c r="C233" s="85" t="s">
        <v>113</v>
      </c>
      <c r="D233" s="86"/>
      <c r="E233" s="32" t="s">
        <v>102</v>
      </c>
      <c r="F233" s="6">
        <v>666520</v>
      </c>
      <c r="G233" s="10">
        <f t="shared" si="20"/>
        <v>0</v>
      </c>
      <c r="H233" s="11">
        <f t="shared" si="22"/>
        <v>533216</v>
      </c>
      <c r="I233" s="30"/>
      <c r="J233" s="12" t="str">
        <f t="shared" si="21"/>
        <v xml:space="preserve"> OFERTA CON PRECIO APARENTEMENTE BAJO</v>
      </c>
      <c r="K233" s="31"/>
      <c r="L233" s="25">
        <f t="shared" si="23"/>
        <v>0</v>
      </c>
      <c r="M233" s="31"/>
      <c r="N233" s="25">
        <f t="shared" si="24"/>
        <v>0</v>
      </c>
      <c r="O233" s="31"/>
      <c r="P233" s="25">
        <f t="shared" si="2"/>
        <v>0</v>
      </c>
      <c r="Q233" s="31"/>
      <c r="R233" s="25">
        <f t="shared" si="3"/>
        <v>0</v>
      </c>
      <c r="S233" s="26">
        <f t="shared" si="25"/>
        <v>0</v>
      </c>
    </row>
    <row r="234" spans="2:19" ht="41.25" customHeight="1" x14ac:dyDescent="0.25">
      <c r="B234" s="92"/>
      <c r="C234" s="87"/>
      <c r="D234" s="88"/>
      <c r="E234" s="32" t="s">
        <v>103</v>
      </c>
      <c r="F234" s="6">
        <v>1158647</v>
      </c>
      <c r="G234" s="10">
        <f t="shared" si="20"/>
        <v>0</v>
      </c>
      <c r="H234" s="11">
        <f t="shared" si="22"/>
        <v>926917.60000000009</v>
      </c>
      <c r="I234" s="30"/>
      <c r="J234" s="12" t="str">
        <f t="shared" si="21"/>
        <v xml:space="preserve"> OFERTA CON PRECIO APARENTEMENTE BAJO</v>
      </c>
      <c r="K234" s="31"/>
      <c r="L234" s="25">
        <f t="shared" si="23"/>
        <v>0</v>
      </c>
      <c r="M234" s="31"/>
      <c r="N234" s="25">
        <f t="shared" si="24"/>
        <v>0</v>
      </c>
      <c r="O234" s="31"/>
      <c r="P234" s="25">
        <f t="shared" ref="P234:P247" si="26">+ROUND(I234*O234,0)</f>
        <v>0</v>
      </c>
      <c r="Q234" s="31"/>
      <c r="R234" s="25">
        <f t="shared" ref="R234:R247" si="27">+ROUND(I234*Q234,0)</f>
        <v>0</v>
      </c>
      <c r="S234" s="26">
        <f t="shared" si="25"/>
        <v>0</v>
      </c>
    </row>
    <row r="235" spans="2:19" ht="41.25" customHeight="1" x14ac:dyDescent="0.25">
      <c r="B235" s="92"/>
      <c r="C235" s="87"/>
      <c r="D235" s="88"/>
      <c r="E235" s="32" t="s">
        <v>104</v>
      </c>
      <c r="F235" s="6">
        <v>1485703</v>
      </c>
      <c r="G235" s="10">
        <f t="shared" si="20"/>
        <v>0</v>
      </c>
      <c r="H235" s="11">
        <f t="shared" si="22"/>
        <v>1188562.4000000001</v>
      </c>
      <c r="I235" s="30"/>
      <c r="J235" s="12" t="str">
        <f t="shared" si="21"/>
        <v xml:space="preserve"> OFERTA CON PRECIO APARENTEMENTE BAJO</v>
      </c>
      <c r="K235" s="31"/>
      <c r="L235" s="25">
        <f t="shared" si="23"/>
        <v>0</v>
      </c>
      <c r="M235" s="31"/>
      <c r="N235" s="25">
        <f t="shared" si="24"/>
        <v>0</v>
      </c>
      <c r="O235" s="31"/>
      <c r="P235" s="25">
        <f t="shared" si="26"/>
        <v>0</v>
      </c>
      <c r="Q235" s="31"/>
      <c r="R235" s="25">
        <f t="shared" si="27"/>
        <v>0</v>
      </c>
      <c r="S235" s="26">
        <f t="shared" si="25"/>
        <v>0</v>
      </c>
    </row>
    <row r="236" spans="2:19" ht="41.25" customHeight="1" x14ac:dyDescent="0.25">
      <c r="B236" s="92"/>
      <c r="C236" s="87"/>
      <c r="D236" s="88"/>
      <c r="E236" s="32" t="s">
        <v>105</v>
      </c>
      <c r="F236" s="6">
        <v>1666267</v>
      </c>
      <c r="G236" s="10">
        <f t="shared" si="20"/>
        <v>0</v>
      </c>
      <c r="H236" s="11">
        <f t="shared" si="22"/>
        <v>1333013.6000000001</v>
      </c>
      <c r="I236" s="30"/>
      <c r="J236" s="12" t="str">
        <f t="shared" si="21"/>
        <v xml:space="preserve"> OFERTA CON PRECIO APARENTEMENTE BAJO</v>
      </c>
      <c r="K236" s="31"/>
      <c r="L236" s="25">
        <f t="shared" si="23"/>
        <v>0</v>
      </c>
      <c r="M236" s="31"/>
      <c r="N236" s="25">
        <f t="shared" si="24"/>
        <v>0</v>
      </c>
      <c r="O236" s="31"/>
      <c r="P236" s="25">
        <f t="shared" si="26"/>
        <v>0</v>
      </c>
      <c r="Q236" s="31"/>
      <c r="R236" s="25">
        <f t="shared" si="27"/>
        <v>0</v>
      </c>
      <c r="S236" s="26">
        <f t="shared" si="25"/>
        <v>0</v>
      </c>
    </row>
    <row r="237" spans="2:19" ht="41.25" customHeight="1" x14ac:dyDescent="0.25">
      <c r="B237" s="93"/>
      <c r="C237" s="89"/>
      <c r="D237" s="90"/>
      <c r="E237" s="32" t="s">
        <v>106</v>
      </c>
      <c r="F237" s="6">
        <v>1888579</v>
      </c>
      <c r="G237" s="10">
        <f t="shared" si="20"/>
        <v>0</v>
      </c>
      <c r="H237" s="11">
        <f t="shared" si="22"/>
        <v>1510863.2000000002</v>
      </c>
      <c r="I237" s="30"/>
      <c r="J237" s="12" t="str">
        <f t="shared" si="21"/>
        <v xml:space="preserve"> OFERTA CON PRECIO APARENTEMENTE BAJO</v>
      </c>
      <c r="K237" s="31"/>
      <c r="L237" s="25">
        <f t="shared" si="23"/>
        <v>0</v>
      </c>
      <c r="M237" s="31"/>
      <c r="N237" s="25">
        <f t="shared" si="24"/>
        <v>0</v>
      </c>
      <c r="O237" s="31"/>
      <c r="P237" s="25">
        <f t="shared" si="26"/>
        <v>0</v>
      </c>
      <c r="Q237" s="31"/>
      <c r="R237" s="25">
        <f t="shared" si="27"/>
        <v>0</v>
      </c>
      <c r="S237" s="26">
        <f t="shared" si="25"/>
        <v>0</v>
      </c>
    </row>
    <row r="238" spans="2:19" ht="41.25" customHeight="1" x14ac:dyDescent="0.25">
      <c r="B238" s="91">
        <v>44</v>
      </c>
      <c r="C238" s="85" t="s">
        <v>114</v>
      </c>
      <c r="D238" s="86"/>
      <c r="E238" s="32" t="s">
        <v>102</v>
      </c>
      <c r="F238" s="6">
        <v>634031</v>
      </c>
      <c r="G238" s="10">
        <f t="shared" si="20"/>
        <v>0</v>
      </c>
      <c r="H238" s="11">
        <f t="shared" si="22"/>
        <v>507224.80000000005</v>
      </c>
      <c r="I238" s="30"/>
      <c r="J238" s="12" t="str">
        <f t="shared" si="21"/>
        <v xml:space="preserve"> OFERTA CON PRECIO APARENTEMENTE BAJO</v>
      </c>
      <c r="K238" s="31"/>
      <c r="L238" s="25">
        <f t="shared" si="23"/>
        <v>0</v>
      </c>
      <c r="M238" s="31"/>
      <c r="N238" s="25">
        <f t="shared" si="24"/>
        <v>0</v>
      </c>
      <c r="O238" s="31"/>
      <c r="P238" s="25">
        <f t="shared" si="26"/>
        <v>0</v>
      </c>
      <c r="Q238" s="31"/>
      <c r="R238" s="25">
        <f t="shared" si="27"/>
        <v>0</v>
      </c>
      <c r="S238" s="26">
        <f t="shared" si="25"/>
        <v>0</v>
      </c>
    </row>
    <row r="239" spans="2:19" ht="41.25" customHeight="1" x14ac:dyDescent="0.25">
      <c r="B239" s="92"/>
      <c r="C239" s="87"/>
      <c r="D239" s="88"/>
      <c r="E239" s="32" t="s">
        <v>103</v>
      </c>
      <c r="F239" s="6">
        <v>1135666</v>
      </c>
      <c r="G239" s="10">
        <f t="shared" si="20"/>
        <v>0</v>
      </c>
      <c r="H239" s="11">
        <f t="shared" si="22"/>
        <v>908532.8</v>
      </c>
      <c r="I239" s="30"/>
      <c r="J239" s="12" t="str">
        <f t="shared" si="21"/>
        <v xml:space="preserve"> OFERTA CON PRECIO APARENTEMENTE BAJO</v>
      </c>
      <c r="K239" s="31"/>
      <c r="L239" s="25">
        <f t="shared" si="23"/>
        <v>0</v>
      </c>
      <c r="M239" s="31"/>
      <c r="N239" s="25">
        <f t="shared" si="24"/>
        <v>0</v>
      </c>
      <c r="O239" s="31"/>
      <c r="P239" s="25">
        <f t="shared" si="26"/>
        <v>0</v>
      </c>
      <c r="Q239" s="31"/>
      <c r="R239" s="25">
        <f t="shared" si="27"/>
        <v>0</v>
      </c>
      <c r="S239" s="26">
        <f t="shared" si="25"/>
        <v>0</v>
      </c>
    </row>
    <row r="240" spans="2:19" ht="41.25" customHeight="1" x14ac:dyDescent="0.25">
      <c r="B240" s="92"/>
      <c r="C240" s="87"/>
      <c r="D240" s="88"/>
      <c r="E240" s="32" t="s">
        <v>104</v>
      </c>
      <c r="F240" s="6">
        <v>1305421</v>
      </c>
      <c r="G240" s="10">
        <f t="shared" si="20"/>
        <v>0</v>
      </c>
      <c r="H240" s="11">
        <f t="shared" si="22"/>
        <v>1044336.8</v>
      </c>
      <c r="I240" s="30"/>
      <c r="J240" s="12" t="str">
        <f t="shared" si="21"/>
        <v xml:space="preserve"> OFERTA CON PRECIO APARENTEMENTE BAJO</v>
      </c>
      <c r="K240" s="31"/>
      <c r="L240" s="25">
        <f t="shared" si="23"/>
        <v>0</v>
      </c>
      <c r="M240" s="31"/>
      <c r="N240" s="25">
        <f t="shared" si="24"/>
        <v>0</v>
      </c>
      <c r="O240" s="31"/>
      <c r="P240" s="25">
        <f t="shared" si="26"/>
        <v>0</v>
      </c>
      <c r="Q240" s="31"/>
      <c r="R240" s="25">
        <f t="shared" si="27"/>
        <v>0</v>
      </c>
      <c r="S240" s="26">
        <f t="shared" si="25"/>
        <v>0</v>
      </c>
    </row>
    <row r="241" spans="1:19" ht="41.25" customHeight="1" x14ac:dyDescent="0.25">
      <c r="B241" s="92"/>
      <c r="C241" s="87"/>
      <c r="D241" s="88"/>
      <c r="E241" s="32" t="s">
        <v>105</v>
      </c>
      <c r="F241" s="6">
        <v>1469937</v>
      </c>
      <c r="G241" s="10">
        <f t="shared" si="20"/>
        <v>0</v>
      </c>
      <c r="H241" s="11">
        <f t="shared" si="22"/>
        <v>1175949.6000000001</v>
      </c>
      <c r="I241" s="30"/>
      <c r="J241" s="12" t="str">
        <f t="shared" si="21"/>
        <v xml:space="preserve"> OFERTA CON PRECIO APARENTEMENTE BAJO</v>
      </c>
      <c r="K241" s="31"/>
      <c r="L241" s="25">
        <f t="shared" si="23"/>
        <v>0</v>
      </c>
      <c r="M241" s="31"/>
      <c r="N241" s="25">
        <f t="shared" si="24"/>
        <v>0</v>
      </c>
      <c r="O241" s="31"/>
      <c r="P241" s="25">
        <f t="shared" si="26"/>
        <v>0</v>
      </c>
      <c r="Q241" s="31"/>
      <c r="R241" s="25">
        <f t="shared" si="27"/>
        <v>0</v>
      </c>
      <c r="S241" s="26">
        <f t="shared" si="25"/>
        <v>0</v>
      </c>
    </row>
    <row r="242" spans="1:19" ht="41.25" customHeight="1" x14ac:dyDescent="0.25">
      <c r="B242" s="93"/>
      <c r="C242" s="89"/>
      <c r="D242" s="90"/>
      <c r="E242" s="32" t="s">
        <v>106</v>
      </c>
      <c r="F242" s="6">
        <v>1771948</v>
      </c>
      <c r="G242" s="10">
        <f t="shared" si="20"/>
        <v>0</v>
      </c>
      <c r="H242" s="11">
        <f t="shared" si="22"/>
        <v>1417558.4000000001</v>
      </c>
      <c r="I242" s="30"/>
      <c r="J242" s="12" t="str">
        <f t="shared" si="21"/>
        <v xml:space="preserve"> OFERTA CON PRECIO APARENTEMENTE BAJO</v>
      </c>
      <c r="K242" s="31"/>
      <c r="L242" s="25">
        <f t="shared" si="23"/>
        <v>0</v>
      </c>
      <c r="M242" s="31"/>
      <c r="N242" s="25">
        <f t="shared" si="24"/>
        <v>0</v>
      </c>
      <c r="O242" s="31"/>
      <c r="P242" s="25">
        <f t="shared" si="26"/>
        <v>0</v>
      </c>
      <c r="Q242" s="31"/>
      <c r="R242" s="25">
        <f t="shared" si="27"/>
        <v>0</v>
      </c>
      <c r="S242" s="26">
        <f t="shared" si="25"/>
        <v>0</v>
      </c>
    </row>
    <row r="243" spans="1:19" ht="41.25" customHeight="1" x14ac:dyDescent="0.25">
      <c r="B243" s="91">
        <v>45</v>
      </c>
      <c r="C243" s="85" t="s">
        <v>114</v>
      </c>
      <c r="D243" s="86"/>
      <c r="E243" s="32" t="s">
        <v>102</v>
      </c>
      <c r="F243" s="6">
        <v>634031</v>
      </c>
      <c r="G243" s="10">
        <f t="shared" si="20"/>
        <v>0</v>
      </c>
      <c r="H243" s="11">
        <f t="shared" si="22"/>
        <v>507224.80000000005</v>
      </c>
      <c r="I243" s="30"/>
      <c r="J243" s="12" t="str">
        <f t="shared" si="21"/>
        <v xml:space="preserve"> OFERTA CON PRECIO APARENTEMENTE BAJO</v>
      </c>
      <c r="K243" s="31"/>
      <c r="L243" s="25">
        <f t="shared" si="23"/>
        <v>0</v>
      </c>
      <c r="M243" s="31"/>
      <c r="N243" s="25">
        <f t="shared" si="24"/>
        <v>0</v>
      </c>
      <c r="O243" s="31"/>
      <c r="P243" s="25">
        <f t="shared" si="26"/>
        <v>0</v>
      </c>
      <c r="Q243" s="31"/>
      <c r="R243" s="25">
        <f t="shared" si="27"/>
        <v>0</v>
      </c>
      <c r="S243" s="26">
        <f t="shared" si="25"/>
        <v>0</v>
      </c>
    </row>
    <row r="244" spans="1:19" ht="41.25" customHeight="1" x14ac:dyDescent="0.25">
      <c r="B244" s="92"/>
      <c r="C244" s="87"/>
      <c r="D244" s="88"/>
      <c r="E244" s="32" t="s">
        <v>103</v>
      </c>
      <c r="F244" s="6">
        <v>1135666</v>
      </c>
      <c r="G244" s="10">
        <f t="shared" si="20"/>
        <v>0</v>
      </c>
      <c r="H244" s="11">
        <f t="shared" si="22"/>
        <v>908532.8</v>
      </c>
      <c r="I244" s="30"/>
      <c r="J244" s="12" t="str">
        <f t="shared" si="21"/>
        <v xml:space="preserve"> OFERTA CON PRECIO APARENTEMENTE BAJO</v>
      </c>
      <c r="K244" s="31"/>
      <c r="L244" s="25">
        <f t="shared" si="23"/>
        <v>0</v>
      </c>
      <c r="M244" s="31"/>
      <c r="N244" s="25">
        <f t="shared" si="24"/>
        <v>0</v>
      </c>
      <c r="O244" s="31"/>
      <c r="P244" s="25">
        <f t="shared" si="26"/>
        <v>0</v>
      </c>
      <c r="Q244" s="31"/>
      <c r="R244" s="25">
        <f t="shared" si="27"/>
        <v>0</v>
      </c>
      <c r="S244" s="26">
        <f t="shared" si="25"/>
        <v>0</v>
      </c>
    </row>
    <row r="245" spans="1:19" ht="41.25" customHeight="1" x14ac:dyDescent="0.25">
      <c r="B245" s="92"/>
      <c r="C245" s="87"/>
      <c r="D245" s="88"/>
      <c r="E245" s="32" t="s">
        <v>104</v>
      </c>
      <c r="F245" s="6">
        <v>1305421</v>
      </c>
      <c r="G245" s="10">
        <f t="shared" si="20"/>
        <v>0</v>
      </c>
      <c r="H245" s="11">
        <f t="shared" si="22"/>
        <v>1044336.8</v>
      </c>
      <c r="I245" s="30"/>
      <c r="J245" s="12" t="str">
        <f t="shared" si="21"/>
        <v xml:space="preserve"> OFERTA CON PRECIO APARENTEMENTE BAJO</v>
      </c>
      <c r="K245" s="31"/>
      <c r="L245" s="25">
        <f t="shared" si="23"/>
        <v>0</v>
      </c>
      <c r="M245" s="31"/>
      <c r="N245" s="25">
        <f t="shared" si="24"/>
        <v>0</v>
      </c>
      <c r="O245" s="31"/>
      <c r="P245" s="25">
        <f t="shared" si="26"/>
        <v>0</v>
      </c>
      <c r="Q245" s="31"/>
      <c r="R245" s="25">
        <f t="shared" si="27"/>
        <v>0</v>
      </c>
      <c r="S245" s="26">
        <f t="shared" si="25"/>
        <v>0</v>
      </c>
    </row>
    <row r="246" spans="1:19" ht="41.25" customHeight="1" x14ac:dyDescent="0.25">
      <c r="B246" s="92"/>
      <c r="C246" s="87"/>
      <c r="D246" s="88"/>
      <c r="E246" s="32" t="s">
        <v>105</v>
      </c>
      <c r="F246" s="6">
        <v>1469937</v>
      </c>
      <c r="G246" s="10">
        <f t="shared" si="20"/>
        <v>0</v>
      </c>
      <c r="H246" s="11">
        <f t="shared" si="22"/>
        <v>1175949.6000000001</v>
      </c>
      <c r="I246" s="30"/>
      <c r="J246" s="12" t="str">
        <f t="shared" si="21"/>
        <v xml:space="preserve"> OFERTA CON PRECIO APARENTEMENTE BAJO</v>
      </c>
      <c r="K246" s="31"/>
      <c r="L246" s="25">
        <f t="shared" si="23"/>
        <v>0</v>
      </c>
      <c r="M246" s="31"/>
      <c r="N246" s="25">
        <f t="shared" si="24"/>
        <v>0</v>
      </c>
      <c r="O246" s="31"/>
      <c r="P246" s="25">
        <f t="shared" si="26"/>
        <v>0</v>
      </c>
      <c r="Q246" s="31"/>
      <c r="R246" s="25">
        <f t="shared" si="27"/>
        <v>0</v>
      </c>
      <c r="S246" s="26">
        <f t="shared" si="25"/>
        <v>0</v>
      </c>
    </row>
    <row r="247" spans="1:19" ht="41.25" customHeight="1" x14ac:dyDescent="0.25">
      <c r="B247" s="93"/>
      <c r="C247" s="89"/>
      <c r="D247" s="90"/>
      <c r="E247" s="32" t="s">
        <v>106</v>
      </c>
      <c r="F247" s="6">
        <v>1771948</v>
      </c>
      <c r="G247" s="10">
        <f t="shared" si="20"/>
        <v>0</v>
      </c>
      <c r="H247" s="11">
        <f t="shared" si="22"/>
        <v>1417558.4000000001</v>
      </c>
      <c r="I247" s="30"/>
      <c r="J247" s="12" t="str">
        <f t="shared" si="21"/>
        <v xml:space="preserve"> OFERTA CON PRECIO APARENTEMENTE BAJO</v>
      </c>
      <c r="K247" s="31"/>
      <c r="L247" s="25">
        <f t="shared" si="23"/>
        <v>0</v>
      </c>
      <c r="M247" s="31"/>
      <c r="N247" s="25">
        <f t="shared" si="24"/>
        <v>0</v>
      </c>
      <c r="O247" s="31"/>
      <c r="P247" s="25">
        <f t="shared" si="26"/>
        <v>0</v>
      </c>
      <c r="Q247" s="31"/>
      <c r="R247" s="25">
        <f t="shared" si="27"/>
        <v>0</v>
      </c>
      <c r="S247" s="26">
        <f t="shared" si="25"/>
        <v>0</v>
      </c>
    </row>
    <row r="248" spans="1:19" ht="15" x14ac:dyDescent="0.25"/>
    <row r="249" spans="1:19" ht="24" customHeight="1" x14ac:dyDescent="0.25">
      <c r="B249" s="46" t="s">
        <v>59</v>
      </c>
      <c r="C249" s="46"/>
      <c r="D249" s="46"/>
      <c r="E249" s="46"/>
      <c r="F249" s="46"/>
      <c r="G249" s="46"/>
      <c r="H249" s="46"/>
      <c r="I249" s="46"/>
      <c r="J249" s="46"/>
      <c r="K249" s="46"/>
      <c r="L249" s="46"/>
      <c r="M249" s="46"/>
      <c r="N249" s="46"/>
      <c r="O249" s="46"/>
      <c r="P249" s="46"/>
      <c r="Q249" s="46"/>
      <c r="R249" s="46"/>
      <c r="S249" s="13"/>
    </row>
    <row r="250" spans="1:19" ht="103.5" customHeight="1" x14ac:dyDescent="0.25">
      <c r="B250" s="74" t="s">
        <v>58</v>
      </c>
      <c r="C250" s="74"/>
      <c r="D250" s="74"/>
      <c r="E250" s="74"/>
      <c r="F250" s="74"/>
      <c r="G250" s="74"/>
      <c r="H250" s="74"/>
      <c r="I250" s="74"/>
      <c r="J250" s="74"/>
      <c r="K250" s="74"/>
      <c r="L250" s="74"/>
      <c r="M250" s="74"/>
      <c r="N250" s="74"/>
      <c r="O250" s="74"/>
      <c r="P250" s="74"/>
      <c r="Q250" s="74"/>
      <c r="R250" s="74"/>
      <c r="S250" s="13"/>
    </row>
    <row r="251" spans="1:19" ht="15" customHeight="1" x14ac:dyDescent="0.25">
      <c r="B251" s="23"/>
      <c r="C251" s="23"/>
      <c r="D251" s="23"/>
      <c r="E251" s="23"/>
      <c r="F251" s="23"/>
      <c r="G251" s="23"/>
      <c r="H251" s="23"/>
      <c r="I251" s="23"/>
      <c r="J251" s="23"/>
      <c r="K251" s="23"/>
      <c r="L251" s="23"/>
      <c r="M251" s="23"/>
      <c r="N251" s="23"/>
      <c r="O251" s="23"/>
      <c r="P251" s="23"/>
      <c r="Q251" s="23"/>
      <c r="R251" s="23"/>
      <c r="S251" s="13"/>
    </row>
    <row r="252" spans="1:19" ht="276.75" customHeight="1" x14ac:dyDescent="0.25">
      <c r="B252" s="73" t="s">
        <v>6</v>
      </c>
      <c r="C252" s="73"/>
      <c r="D252" s="73"/>
      <c r="E252" s="73"/>
      <c r="F252" s="73"/>
      <c r="G252" s="73"/>
      <c r="H252" s="73"/>
      <c r="I252" s="73"/>
      <c r="J252" s="73"/>
      <c r="K252" s="73"/>
      <c r="L252" s="73"/>
      <c r="M252" s="73"/>
      <c r="N252" s="73"/>
      <c r="O252" s="73"/>
      <c r="P252" s="73"/>
      <c r="Q252" s="73"/>
      <c r="R252" s="73"/>
      <c r="S252" s="13"/>
    </row>
    <row r="253" spans="1:19" s="2" customFormat="1" ht="15" x14ac:dyDescent="0.25">
      <c r="A253" s="8"/>
      <c r="B253" s="27"/>
      <c r="C253" s="27"/>
      <c r="D253" s="27"/>
      <c r="E253" s="27"/>
      <c r="F253" s="27"/>
      <c r="G253" s="27"/>
      <c r="H253" s="13"/>
      <c r="I253" s="13"/>
      <c r="J253" s="28"/>
      <c r="K253" s="28"/>
      <c r="L253" s="28"/>
      <c r="M253" s="28"/>
      <c r="N253" s="28"/>
      <c r="O253" s="13"/>
    </row>
    <row r="254" spans="1:19" s="2" customFormat="1" ht="15" x14ac:dyDescent="0.25">
      <c r="A254" s="8"/>
      <c r="B254" s="59" t="s">
        <v>44</v>
      </c>
      <c r="C254" s="59"/>
      <c r="D254" s="59"/>
      <c r="E254" s="59"/>
      <c r="F254" s="59"/>
      <c r="G254" s="59"/>
      <c r="H254" s="13"/>
      <c r="I254" s="13"/>
      <c r="J254" s="28"/>
      <c r="K254" s="28"/>
      <c r="L254" s="28"/>
      <c r="M254" s="28"/>
      <c r="N254" s="28"/>
      <c r="O254" s="13"/>
    </row>
    <row r="255" spans="1:19" s="2" customFormat="1" ht="15" x14ac:dyDescent="0.25">
      <c r="A255" s="8"/>
      <c r="B255" s="59"/>
      <c r="C255" s="59"/>
      <c r="D255" s="59"/>
      <c r="E255" s="59"/>
      <c r="F255" s="59"/>
      <c r="G255" s="59"/>
      <c r="H255" s="13"/>
      <c r="I255" s="13"/>
      <c r="J255" s="28"/>
      <c r="K255" s="28"/>
      <c r="L255" s="28"/>
      <c r="M255" s="28"/>
      <c r="N255" s="28"/>
      <c r="O255" s="13"/>
    </row>
    <row r="256" spans="1:19" s="2" customFormat="1" ht="15.75" thickBot="1" x14ac:dyDescent="0.3">
      <c r="A256" s="8"/>
      <c r="B256" s="60"/>
      <c r="C256" s="60"/>
      <c r="D256" s="60"/>
      <c r="E256" s="60"/>
      <c r="F256" s="60"/>
      <c r="G256" s="60"/>
      <c r="H256" s="13"/>
      <c r="I256" s="13"/>
      <c r="J256" s="28"/>
      <c r="K256" s="28"/>
      <c r="L256" s="28"/>
      <c r="M256" s="28"/>
      <c r="N256" s="28"/>
      <c r="O256" s="13"/>
    </row>
    <row r="257" spans="1:19" s="2" customFormat="1" ht="15" x14ac:dyDescent="0.25">
      <c r="A257" s="8"/>
      <c r="B257" s="61" t="s">
        <v>45</v>
      </c>
      <c r="C257" s="61"/>
      <c r="D257" s="61"/>
      <c r="E257" s="61"/>
      <c r="F257" s="61"/>
      <c r="G257" s="61"/>
      <c r="H257" s="13"/>
      <c r="I257" s="13"/>
      <c r="J257" s="28"/>
      <c r="K257" s="28"/>
      <c r="L257" s="28"/>
      <c r="M257" s="28"/>
      <c r="N257" s="28"/>
      <c r="O257" s="13"/>
    </row>
    <row r="258" spans="1:19" s="2" customFormat="1" ht="15" x14ac:dyDescent="0.25">
      <c r="A258" s="8"/>
      <c r="B258" s="61" t="s">
        <v>46</v>
      </c>
      <c r="C258" s="61"/>
      <c r="D258" s="61"/>
      <c r="E258" s="61"/>
      <c r="F258" s="61"/>
      <c r="G258" s="61"/>
      <c r="H258" s="13"/>
      <c r="I258" s="13"/>
      <c r="J258" s="28"/>
      <c r="K258" s="28"/>
      <c r="L258" s="28"/>
      <c r="M258" s="28"/>
      <c r="N258" s="28"/>
      <c r="O258" s="13"/>
    </row>
    <row r="259" spans="1:19" s="2" customFormat="1" ht="15" x14ac:dyDescent="0.25">
      <c r="A259" s="8"/>
      <c r="B259" s="27"/>
      <c r="C259" s="27"/>
      <c r="D259" s="27"/>
      <c r="E259" s="27"/>
      <c r="F259" s="27"/>
      <c r="G259" s="27"/>
      <c r="H259" s="13"/>
      <c r="I259" s="13"/>
      <c r="J259" s="28"/>
      <c r="K259" s="28"/>
      <c r="L259" s="28"/>
      <c r="M259" s="28"/>
      <c r="N259" s="28"/>
      <c r="O259" s="13"/>
    </row>
    <row r="260" spans="1:19" s="2" customFormat="1" ht="15" x14ac:dyDescent="0.25">
      <c r="A260" s="8"/>
      <c r="B260" s="28" t="s">
        <v>47</v>
      </c>
      <c r="C260" s="27"/>
      <c r="D260" s="27"/>
      <c r="E260" s="27"/>
      <c r="F260" s="27"/>
      <c r="G260" s="27"/>
      <c r="H260" s="13"/>
      <c r="I260" s="13"/>
      <c r="J260" s="28"/>
      <c r="K260" s="28"/>
      <c r="L260" s="28"/>
      <c r="M260" s="28"/>
      <c r="N260" s="28"/>
      <c r="O260" s="13"/>
    </row>
    <row r="261" spans="1:19" s="2" customFormat="1" ht="14.25" customHeight="1" x14ac:dyDescent="0.2">
      <c r="A261" s="56" t="s">
        <v>15</v>
      </c>
      <c r="B261" s="56"/>
      <c r="C261" s="56"/>
      <c r="D261" s="56"/>
      <c r="E261" s="56"/>
      <c r="F261" s="56"/>
      <c r="G261" s="56"/>
      <c r="H261" s="56"/>
      <c r="I261" s="56"/>
      <c r="J261" s="56"/>
      <c r="K261" s="56"/>
      <c r="L261" s="56"/>
      <c r="M261" s="56"/>
      <c r="N261" s="56"/>
      <c r="O261" s="56"/>
      <c r="P261" s="56"/>
      <c r="Q261" s="56"/>
      <c r="R261" s="56"/>
      <c r="S261" s="56"/>
    </row>
    <row r="262" spans="1:19" s="2" customFormat="1" ht="14.25" x14ac:dyDescent="0.2">
      <c r="A262" s="57" t="s">
        <v>16</v>
      </c>
      <c r="B262" s="57"/>
      <c r="C262" s="57"/>
      <c r="D262" s="57"/>
      <c r="E262" s="57"/>
      <c r="F262" s="57"/>
      <c r="G262" s="57"/>
      <c r="H262" s="57"/>
      <c r="I262" s="57"/>
      <c r="J262" s="57"/>
      <c r="K262" s="57"/>
      <c r="L262" s="57"/>
      <c r="M262" s="57"/>
      <c r="N262" s="57"/>
      <c r="O262" s="57"/>
      <c r="P262" s="57"/>
      <c r="Q262" s="57"/>
      <c r="R262" s="57"/>
      <c r="S262" s="57"/>
    </row>
    <row r="263" spans="1:19" s="2" customFormat="1" ht="15" customHeight="1" x14ac:dyDescent="0.2">
      <c r="A263" s="57" t="s">
        <v>17</v>
      </c>
      <c r="B263" s="57"/>
      <c r="C263" s="57"/>
      <c r="D263" s="57"/>
      <c r="E263" s="57"/>
      <c r="F263" s="57"/>
      <c r="G263" s="57"/>
      <c r="H263" s="57"/>
      <c r="I263" s="57"/>
      <c r="J263" s="57"/>
      <c r="K263" s="57"/>
      <c r="L263" s="57"/>
      <c r="M263" s="57"/>
      <c r="N263" s="57"/>
      <c r="O263" s="57"/>
      <c r="P263" s="57"/>
      <c r="Q263" s="57"/>
      <c r="R263" s="57"/>
      <c r="S263" s="57"/>
    </row>
    <row r="264" spans="1:19" s="2" customFormat="1" ht="14.25" x14ac:dyDescent="0.2">
      <c r="A264" s="57" t="s">
        <v>18</v>
      </c>
      <c r="B264" s="57"/>
      <c r="C264" s="57"/>
      <c r="D264" s="57"/>
      <c r="E264" s="57"/>
      <c r="F264" s="57"/>
      <c r="G264" s="57"/>
      <c r="H264" s="57"/>
      <c r="I264" s="57"/>
      <c r="J264" s="57"/>
      <c r="K264" s="57"/>
      <c r="L264" s="57"/>
      <c r="M264" s="57"/>
      <c r="N264" s="57"/>
      <c r="O264" s="57"/>
      <c r="P264" s="57"/>
      <c r="Q264" s="57"/>
      <c r="R264" s="57"/>
      <c r="S264" s="57"/>
    </row>
    <row r="265" spans="1:19" ht="15" customHeight="1" x14ac:dyDescent="0.25">
      <c r="A265" s="2"/>
      <c r="D265" s="17"/>
      <c r="E265" s="17"/>
      <c r="G265" s="2"/>
      <c r="H265" s="2"/>
      <c r="I265" s="2"/>
      <c r="J265" s="29"/>
      <c r="R265" s="8"/>
      <c r="S265" s="8"/>
    </row>
    <row r="266" spans="1:19" ht="15" customHeight="1" x14ac:dyDescent="0.25">
      <c r="A266" s="58" t="s">
        <v>19</v>
      </c>
      <c r="B266" s="58"/>
      <c r="C266" s="58"/>
      <c r="D266" s="58"/>
      <c r="E266" s="58"/>
      <c r="F266" s="58"/>
      <c r="G266" s="58"/>
      <c r="H266" s="58"/>
      <c r="I266" s="58"/>
      <c r="J266" s="58"/>
      <c r="K266" s="58"/>
      <c r="L266" s="58"/>
      <c r="M266" s="58"/>
      <c r="N266" s="58"/>
      <c r="O266" s="58"/>
      <c r="P266" s="58"/>
      <c r="Q266" s="58"/>
      <c r="R266" s="58"/>
      <c r="S266" s="58"/>
    </row>
    <row r="267" spans="1:19" ht="15" customHeight="1" x14ac:dyDescent="0.25">
      <c r="A267" s="58" t="s">
        <v>20</v>
      </c>
      <c r="B267" s="58"/>
      <c r="C267" s="58"/>
      <c r="D267" s="58"/>
      <c r="E267" s="58"/>
      <c r="F267" s="58"/>
      <c r="G267" s="58"/>
      <c r="H267" s="58"/>
      <c r="I267" s="58"/>
      <c r="J267" s="58"/>
      <c r="K267" s="58"/>
      <c r="L267" s="58"/>
      <c r="M267" s="58"/>
      <c r="N267" s="58"/>
      <c r="O267" s="58"/>
      <c r="P267" s="58"/>
      <c r="Q267" s="58"/>
      <c r="R267" s="58"/>
      <c r="S267" s="58"/>
    </row>
    <row r="268" spans="1:19" ht="0" hidden="1" customHeight="1" x14ac:dyDescent="0.25">
      <c r="A268" s="55" t="s">
        <v>20</v>
      </c>
      <c r="B268" s="55"/>
      <c r="C268" s="55"/>
      <c r="D268" s="55"/>
      <c r="E268" s="55"/>
      <c r="F268" s="55"/>
      <c r="G268" s="55"/>
      <c r="H268" s="55"/>
      <c r="I268" s="55"/>
      <c r="J268" s="55"/>
      <c r="K268" s="55"/>
      <c r="L268" s="55"/>
      <c r="M268" s="55"/>
      <c r="N268" s="55"/>
    </row>
  </sheetData>
  <sheetProtection algorithmName="SHA-512" hashValue="4u5jGOrXTW10cUySDeknxA2k6TDxc4FkgEARi5xNOrQod62ek4hmuamUMVWGC8zL1znLwjGcXeUif1WZk8vuLA==" saltValue="/vK3ihpBisQ4n7b5oP5dpQ==" spinCount="100000" sheet="1" selectLockedCells="1"/>
  <mergeCells count="133">
    <mergeCell ref="B238:B242"/>
    <mergeCell ref="C238:D242"/>
    <mergeCell ref="B243:B247"/>
    <mergeCell ref="C243:D247"/>
    <mergeCell ref="B223:B227"/>
    <mergeCell ref="C223:D227"/>
    <mergeCell ref="B228:B232"/>
    <mergeCell ref="C228:D232"/>
    <mergeCell ref="B233:B237"/>
    <mergeCell ref="C233:D237"/>
    <mergeCell ref="B113:B117"/>
    <mergeCell ref="C113:D117"/>
    <mergeCell ref="B118:B122"/>
    <mergeCell ref="C118:D122"/>
    <mergeCell ref="B123:B127"/>
    <mergeCell ref="C123:D127"/>
    <mergeCell ref="B98:B102"/>
    <mergeCell ref="C98:D102"/>
    <mergeCell ref="B103:B107"/>
    <mergeCell ref="C103:D107"/>
    <mergeCell ref="B108:B112"/>
    <mergeCell ref="C108:D112"/>
    <mergeCell ref="B58:B62"/>
    <mergeCell ref="C58:D62"/>
    <mergeCell ref="B63:B67"/>
    <mergeCell ref="C63:D67"/>
    <mergeCell ref="B68:B72"/>
    <mergeCell ref="C68:D72"/>
    <mergeCell ref="B218:B222"/>
    <mergeCell ref="C218:D222"/>
    <mergeCell ref="B163:B167"/>
    <mergeCell ref="C163:D167"/>
    <mergeCell ref="B148:B152"/>
    <mergeCell ref="C148:D152"/>
    <mergeCell ref="B153:B157"/>
    <mergeCell ref="C153:D157"/>
    <mergeCell ref="B83:B87"/>
    <mergeCell ref="C83:D87"/>
    <mergeCell ref="B88:B92"/>
    <mergeCell ref="C88:D92"/>
    <mergeCell ref="B93:B97"/>
    <mergeCell ref="C93:D97"/>
    <mergeCell ref="B73:B77"/>
    <mergeCell ref="C73:D77"/>
    <mergeCell ref="B78:B82"/>
    <mergeCell ref="C78:D82"/>
    <mergeCell ref="B28:B32"/>
    <mergeCell ref="C28:D32"/>
    <mergeCell ref="B33:B37"/>
    <mergeCell ref="C33:D37"/>
    <mergeCell ref="B38:B42"/>
    <mergeCell ref="C38:D42"/>
    <mergeCell ref="B43:B47"/>
    <mergeCell ref="C43:D47"/>
    <mergeCell ref="B48:B52"/>
    <mergeCell ref="C48:D52"/>
    <mergeCell ref="B173:B177"/>
    <mergeCell ref="C173:D177"/>
    <mergeCell ref="B178:B182"/>
    <mergeCell ref="C178:D182"/>
    <mergeCell ref="B183:B187"/>
    <mergeCell ref="C183:D187"/>
    <mergeCell ref="B158:B162"/>
    <mergeCell ref="C158:D162"/>
    <mergeCell ref="B168:B172"/>
    <mergeCell ref="C168:D172"/>
    <mergeCell ref="C208:D212"/>
    <mergeCell ref="B213:B217"/>
    <mergeCell ref="C213:D217"/>
    <mergeCell ref="B188:B192"/>
    <mergeCell ref="C188:D192"/>
    <mergeCell ref="B193:B197"/>
    <mergeCell ref="C193:D197"/>
    <mergeCell ref="B198:B202"/>
    <mergeCell ref="C198:D202"/>
    <mergeCell ref="R4:S4"/>
    <mergeCell ref="R5:S5"/>
    <mergeCell ref="C2:Q2"/>
    <mergeCell ref="C3:Q3"/>
    <mergeCell ref="C4:Q5"/>
    <mergeCell ref="R2:S2"/>
    <mergeCell ref="R3:S3"/>
    <mergeCell ref="B252:R252"/>
    <mergeCell ref="B250:R250"/>
    <mergeCell ref="B2:B5"/>
    <mergeCell ref="B9:D9"/>
    <mergeCell ref="J9:K9"/>
    <mergeCell ref="K21:L21"/>
    <mergeCell ref="M21:N21"/>
    <mergeCell ref="J21:J22"/>
    <mergeCell ref="F9:G9"/>
    <mergeCell ref="L19:Q19"/>
    <mergeCell ref="C19:I19"/>
    <mergeCell ref="B21:B22"/>
    <mergeCell ref="F21:F22"/>
    <mergeCell ref="G21:G22"/>
    <mergeCell ref="H21:H22"/>
    <mergeCell ref="I21:I22"/>
    <mergeCell ref="C23:D27"/>
    <mergeCell ref="A268:N268"/>
    <mergeCell ref="A261:S261"/>
    <mergeCell ref="A262:S262"/>
    <mergeCell ref="A263:S263"/>
    <mergeCell ref="A264:S264"/>
    <mergeCell ref="A267:S267"/>
    <mergeCell ref="A266:S266"/>
    <mergeCell ref="B254:G256"/>
    <mergeCell ref="B257:G257"/>
    <mergeCell ref="B258:G258"/>
    <mergeCell ref="B12:R13"/>
    <mergeCell ref="B15:R15"/>
    <mergeCell ref="B16:R16"/>
    <mergeCell ref="B18:J18"/>
    <mergeCell ref="K18:R18"/>
    <mergeCell ref="O21:P21"/>
    <mergeCell ref="Q21:R21"/>
    <mergeCell ref="B249:R249"/>
    <mergeCell ref="S21:S22"/>
    <mergeCell ref="C21:E22"/>
    <mergeCell ref="B23:B27"/>
    <mergeCell ref="B128:B132"/>
    <mergeCell ref="C128:D132"/>
    <mergeCell ref="B133:B137"/>
    <mergeCell ref="C133:D137"/>
    <mergeCell ref="B138:B142"/>
    <mergeCell ref="C138:D142"/>
    <mergeCell ref="B143:B147"/>
    <mergeCell ref="C143:D147"/>
    <mergeCell ref="B53:B57"/>
    <mergeCell ref="C53:D57"/>
    <mergeCell ref="B203:B207"/>
    <mergeCell ref="C203:D207"/>
    <mergeCell ref="B208:B212"/>
  </mergeCells>
  <conditionalFormatting sqref="J23:J247">
    <cfRule type="containsText" dxfId="4" priority="13" operator="containsText" text="OFERTA CON PRECIO APARENTEMENTE BAJO">
      <formula>NOT(ISERROR(SEARCH("OFERTA CON PRECIO APARENTEMENTE BAJO",J23)))</formula>
    </cfRule>
    <cfRule type="containsText" dxfId="3" priority="14" operator="containsText" text="VALOR MINIMO ACEPTABLE">
      <formula>NOT(ISERROR(SEARCH("VALOR MINIMO ACEPTABLE",J23)))</formula>
    </cfRule>
  </conditionalFormatting>
  <conditionalFormatting sqref="S23:S247">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F23:F247">
      <formula1>0</formula1>
      <formula2>100000000000</formula2>
    </dataValidation>
    <dataValidation type="whole" allowBlank="1" showInputMessage="1" showErrorMessage="1" sqref="I23:I247">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Hoja1!$C$4:$C$104</xm:f>
          </x14:formula1>
          <xm:sqref>O23:O247 M23:M247 K23:K247 Q23:Q247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96" t="s">
        <v>21</v>
      </c>
      <c r="B1" s="96"/>
      <c r="C1" s="96"/>
      <c r="D1" s="96"/>
      <c r="E1" s="96"/>
      <c r="F1" s="96"/>
      <c r="G1" s="96"/>
      <c r="H1" s="96"/>
      <c r="I1" s="96"/>
    </row>
    <row r="2" spans="1:9" x14ac:dyDescent="0.25">
      <c r="A2" s="97" t="s">
        <v>22</v>
      </c>
      <c r="B2" s="97" t="s">
        <v>23</v>
      </c>
      <c r="C2" s="97"/>
      <c r="D2" s="97"/>
      <c r="E2" s="97"/>
      <c r="F2" s="96" t="s">
        <v>24</v>
      </c>
      <c r="G2" s="96"/>
      <c r="H2" s="96"/>
      <c r="I2" s="96"/>
    </row>
    <row r="3" spans="1:9" x14ac:dyDescent="0.25">
      <c r="A3" s="97"/>
      <c r="B3" s="15" t="s">
        <v>25</v>
      </c>
      <c r="C3" s="15" t="s">
        <v>26</v>
      </c>
      <c r="D3" s="97" t="s">
        <v>27</v>
      </c>
      <c r="E3" s="97"/>
      <c r="F3" s="96"/>
      <c r="G3" s="96"/>
      <c r="H3" s="96"/>
      <c r="I3" s="96"/>
    </row>
    <row r="4" spans="1:9" x14ac:dyDescent="0.25">
      <c r="A4" s="14">
        <v>1</v>
      </c>
      <c r="B4" s="14">
        <v>2023</v>
      </c>
      <c r="C4" s="14">
        <v>7</v>
      </c>
      <c r="D4" s="94">
        <v>31</v>
      </c>
      <c r="E4" s="94"/>
      <c r="F4" s="95" t="s">
        <v>28</v>
      </c>
      <c r="G4" s="95"/>
      <c r="H4" s="95"/>
      <c r="I4" s="95"/>
    </row>
    <row r="5" spans="1:9" ht="48.75" customHeight="1" x14ac:dyDescent="0.25">
      <c r="A5" s="14">
        <v>2</v>
      </c>
      <c r="B5" s="14">
        <v>2024</v>
      </c>
      <c r="C5" s="14">
        <v>7</v>
      </c>
      <c r="D5" s="94">
        <v>31</v>
      </c>
      <c r="E5" s="94"/>
      <c r="F5" s="95" t="s">
        <v>61</v>
      </c>
      <c r="G5" s="95"/>
      <c r="H5" s="95"/>
      <c r="I5" s="95"/>
    </row>
    <row r="6" spans="1:9" x14ac:dyDescent="0.25">
      <c r="A6" s="97" t="s">
        <v>29</v>
      </c>
      <c r="B6" s="97"/>
      <c r="C6" s="97"/>
      <c r="D6" s="97"/>
      <c r="E6" s="97"/>
      <c r="F6" s="97"/>
      <c r="G6" s="97"/>
      <c r="H6" s="97"/>
      <c r="I6" s="97"/>
    </row>
    <row r="7" spans="1:9" x14ac:dyDescent="0.25">
      <c r="A7" s="97" t="s">
        <v>30</v>
      </c>
      <c r="B7" s="97"/>
      <c r="C7" s="97"/>
      <c r="D7" s="97"/>
      <c r="E7" s="97" t="s">
        <v>31</v>
      </c>
      <c r="F7" s="97"/>
      <c r="G7" s="97"/>
      <c r="H7" s="97"/>
      <c r="I7" s="97"/>
    </row>
    <row r="8" spans="1:9" x14ac:dyDescent="0.25">
      <c r="A8" s="94" t="s">
        <v>33</v>
      </c>
      <c r="B8" s="94"/>
      <c r="C8" s="94"/>
      <c r="D8" s="94"/>
      <c r="E8" s="94" t="s">
        <v>34</v>
      </c>
      <c r="F8" s="94"/>
      <c r="G8" s="94"/>
      <c r="H8" s="94"/>
      <c r="I8" s="94"/>
    </row>
    <row r="9" spans="1:9" x14ac:dyDescent="0.25">
      <c r="A9" s="97" t="s">
        <v>32</v>
      </c>
      <c r="B9" s="97"/>
      <c r="C9" s="97"/>
      <c r="D9" s="97"/>
      <c r="E9" s="97"/>
      <c r="F9" s="97"/>
      <c r="G9" s="97"/>
      <c r="H9" s="97"/>
      <c r="I9" s="97"/>
    </row>
    <row r="10" spans="1:9" x14ac:dyDescent="0.25">
      <c r="A10" s="97" t="s">
        <v>30</v>
      </c>
      <c r="B10" s="97"/>
      <c r="C10" s="97"/>
      <c r="D10" s="97"/>
      <c r="E10" s="97" t="s">
        <v>31</v>
      </c>
      <c r="F10" s="97"/>
      <c r="G10" s="97"/>
      <c r="H10" s="97"/>
      <c r="I10" s="97"/>
    </row>
    <row r="11" spans="1:9" x14ac:dyDescent="0.25">
      <c r="A11" s="94" t="s">
        <v>35</v>
      </c>
      <c r="B11" s="94"/>
      <c r="C11" s="94"/>
      <c r="D11" s="94"/>
      <c r="E11" s="94" t="s">
        <v>36</v>
      </c>
      <c r="F11" s="94"/>
      <c r="G11" s="94"/>
      <c r="H11" s="94"/>
      <c r="I11" s="94"/>
    </row>
    <row r="12" spans="1:9" x14ac:dyDescent="0.25">
      <c r="A12" s="96" t="s">
        <v>37</v>
      </c>
      <c r="B12" s="96"/>
      <c r="C12" s="96"/>
      <c r="D12" s="96"/>
      <c r="E12" s="96"/>
      <c r="F12" s="96"/>
      <c r="G12" s="96"/>
      <c r="H12" s="96"/>
      <c r="I12" s="96"/>
    </row>
    <row r="13" spans="1:9" x14ac:dyDescent="0.25">
      <c r="A13" s="97" t="s">
        <v>30</v>
      </c>
      <c r="B13" s="97"/>
      <c r="C13" s="97"/>
      <c r="D13" s="97" t="s">
        <v>31</v>
      </c>
      <c r="E13" s="97"/>
      <c r="F13" s="97"/>
      <c r="G13" s="97" t="s">
        <v>38</v>
      </c>
      <c r="H13" s="97"/>
      <c r="I13" s="97"/>
    </row>
    <row r="14" spans="1:9" x14ac:dyDescent="0.25">
      <c r="A14" s="97"/>
      <c r="B14" s="97"/>
      <c r="C14" s="97"/>
      <c r="D14" s="97"/>
      <c r="E14" s="97"/>
      <c r="F14" s="97"/>
      <c r="G14" s="15" t="s">
        <v>25</v>
      </c>
      <c r="H14" s="15" t="s">
        <v>26</v>
      </c>
      <c r="I14" s="15" t="s">
        <v>27</v>
      </c>
    </row>
    <row r="15" spans="1:9" x14ac:dyDescent="0.25">
      <c r="A15" s="94" t="s">
        <v>39</v>
      </c>
      <c r="B15" s="94"/>
      <c r="C15" s="94"/>
      <c r="D15" s="94" t="s">
        <v>40</v>
      </c>
      <c r="E15" s="94"/>
      <c r="F15" s="94"/>
      <c r="G15" s="14">
        <v>2024</v>
      </c>
      <c r="H15" s="14">
        <v>7</v>
      </c>
      <c r="I15" s="14">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Props1.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2.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JOHAN Johan stiven alfonso</cp:lastModifiedBy>
  <cp:lastPrinted>2024-07-22T21:37:16Z</cp:lastPrinted>
  <dcterms:created xsi:type="dcterms:W3CDTF">2021-05-27T13:17:41Z</dcterms:created>
  <dcterms:modified xsi:type="dcterms:W3CDTF">2024-08-14T23:01:54Z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