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QUIMICOS VERGEL\"/>
    </mc:Choice>
  </mc:AlternateContent>
  <bookViews>
    <workbookView xWindow="0" yWindow="0" windowWidth="14055" windowHeight="1225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<sst xmlns="http://schemas.openxmlformats.org/spreadsheetml/2006/main" count="54" uniqueCount="48">
  <si>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</si>
  <si>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</si>
  <si>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</si>
  <si>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</si>
  <si>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</si>
  <si>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</si>
  <si>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</si>
  <si>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</si>
  <si>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</si>
  <si>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</si>
  <si>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</si>
  <si>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</si>
  <si>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</si>
  <si>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</si>
  <si>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</si>
  <si>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</si>
  <si>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</si>
  <si>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</si>
  <si>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</si>
  <si>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</si>
  <si>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</si>
  <si>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</si>
  <si>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</si>
  <si>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</si>
  <si>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</si>
  <si>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</si>
  <si>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</si>
  <si>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</si>
  <si>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</si>
  <si>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</si>
  <si>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</si>
  <si>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</si>
  <si>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</si>
  <si>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</si>
  <si>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</si>
  <si>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</si>
  <si>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</si>
  <si>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</si>
  <si>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</si>
  <si>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</si>
  <si>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</si>
  <si>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</si>
  <si>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</si>
  <si>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</si>
  <si>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</si>
  <si>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</si>
  <si>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INSUMOS PARA LABORES DE MANTENIMIENTO Y FUNCIONAMIENTO DE LA UNIDAD AGROAMBIENTAL EL VERGEL DE LA EXTENSIÓN DE FACATATIVÁ.</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</si>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</sst>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4" zoomScale="85" zoomScaleNormal="85" zoomScaleSheetLayoutView="30" workbookViewId="0">
      <selection activeCell="B8" sqref="B8"/>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1" t="s">
        <v>0</v>
      </c>
      <c r="D2" s="71"/>
      <c r="E2" s="71"/>
      <c r="F2" s="71"/>
      <c r="G2" s="71"/>
      <c r="H2" s="71"/>
      <c r="I2" s="71"/>
      <c r="J2" s="71"/>
      <c r="K2" s="71"/>
      <c r="L2" s="71"/>
      <c r="M2" s="78" t="s">
        <v>1</v>
      </c>
      <c r="N2" s="78"/>
    </row>
    <row r="3" spans="2:16" ht="15.75" customHeight="1" x14ac:dyDescent="0.25">
      <c r="B3" s="68"/>
      <c r="C3" s="71" t="s">
        <v>2</v>
      </c>
      <c r="D3" s="71"/>
      <c r="E3" s="71"/>
      <c r="F3" s="71"/>
      <c r="G3" s="71"/>
      <c r="H3" s="71"/>
      <c r="I3" s="71"/>
      <c r="J3" s="71"/>
      <c r="K3" s="71"/>
      <c r="L3" s="71"/>
      <c r="M3" s="78" t="s">
        <v>44</v>
      </c>
      <c r="N3" s="78"/>
    </row>
    <row r="4" spans="2:16" ht="16.5" customHeight="1" x14ac:dyDescent="0.25">
      <c r="B4" s="68"/>
      <c r="C4" s="72" t="s">
        <v>3</v>
      </c>
      <c r="D4" s="73"/>
      <c r="E4" s="73"/>
      <c r="F4" s="73"/>
      <c r="G4" s="73"/>
      <c r="H4" s="73"/>
      <c r="I4" s="73"/>
      <c r="J4" s="73"/>
      <c r="K4" s="73"/>
      <c r="L4" s="74"/>
      <c r="M4" s="78" t="s">
        <v>45</v>
      </c>
      <c r="N4" s="78"/>
    </row>
    <row r="5" spans="2:16" x14ac:dyDescent="0.25">
      <c r="B5" s="68"/>
      <c r="C5" s="75"/>
      <c r="D5" s="76"/>
      <c r="E5" s="76"/>
      <c r="F5" s="76"/>
      <c r="G5" s="76"/>
      <c r="H5" s="76"/>
      <c r="I5" s="76"/>
      <c r="J5" s="76"/>
      <c r="K5" s="76"/>
      <c r="L5" s="77"/>
      <c r="M5" s="78" t="s">
        <v>4</v>
      </c>
      <c r="N5" s="78"/>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9" t="s">
        <v>47</v>
      </c>
      <c r="C7" s="79"/>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5</v>
      </c>
    </row>
    <row r="10" spans="2:16" x14ac:dyDescent="0.25">
      <c r="B10" s="69" t="s">
        <v>46</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24"/>
    </row>
    <row r="14" spans="2:16" ht="41.25" customHeight="1" x14ac:dyDescent="0.25">
      <c r="C14" s="57" t="s">
        <v>6</v>
      </c>
      <c r="D14" s="57"/>
      <c r="E14" s="57"/>
      <c r="F14" s="57"/>
      <c r="G14" s="7">
        <f>+ROUND(G16*80%,0)</f>
        <v>12168621</v>
      </c>
      <c r="H14" s="9"/>
      <c r="I14" s="9"/>
      <c r="J14" s="9"/>
      <c r="K14" s="9"/>
      <c r="L14" s="9"/>
      <c r="M14" s="9"/>
      <c r="N14" s="9"/>
      <c r="O14" s="9"/>
      <c r="P14" s="9"/>
    </row>
    <row r="15" spans="2:16" ht="25.5" customHeight="1" x14ac:dyDescent="0.25">
      <c r="C15" s="57" t="s">
        <v>7</v>
      </c>
      <c r="D15" s="57"/>
      <c r="E15" s="57"/>
      <c r="F15" s="57"/>
      <c r="G15" s="8"/>
      <c r="H15" s="9"/>
      <c r="I15" s="9"/>
      <c r="J15" s="9"/>
      <c r="K15" s="9"/>
      <c r="L15" s="9"/>
      <c r="M15" s="9"/>
      <c r="N15" s="9"/>
      <c r="O15" s="9"/>
      <c r="P15" s="9"/>
    </row>
    <row r="16" spans="2:16" ht="29.25" customHeight="1" x14ac:dyDescent="0.25">
      <c r="C16" s="57" t="s">
        <v>8</v>
      </c>
      <c r="D16" s="57"/>
      <c r="E16" s="57"/>
      <c r="F16" s="57"/>
      <c r="G16" s="62">
        <v>15210776</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9</v>
      </c>
      <c r="C22" s="57"/>
      <c r="D22" s="57"/>
      <c r="E22" s="57"/>
      <c r="F22" s="57"/>
      <c r="G22" s="57"/>
      <c r="H22" s="57"/>
      <c r="I22" s="57"/>
      <c r="K22" s="9"/>
      <c r="L22" s="9"/>
      <c r="M22" s="9"/>
      <c r="N22" s="9"/>
      <c r="O22" s="9"/>
      <c r="P22" s="9"/>
    </row>
    <row r="23" spans="1:16" ht="85.5" customHeight="1" x14ac:dyDescent="0.25">
      <c r="B23" s="27" t="s">
        <v>10</v>
      </c>
      <c r="C23" s="36" t="s">
        <v>11</v>
      </c>
      <c r="D23" s="37"/>
      <c r="E23" s="36" t="s">
        <v>12</v>
      </c>
      <c r="F23" s="37"/>
      <c r="G23" s="36" t="s">
        <v>13</v>
      </c>
      <c r="H23" s="37"/>
      <c r="I23" s="27" t="s">
        <v>14</v>
      </c>
      <c r="K23" s="9"/>
      <c r="L23" s="9"/>
      <c r="M23" s="9"/>
      <c r="N23" s="9"/>
      <c r="O23" s="9"/>
      <c r="P23" s="9"/>
    </row>
    <row r="24" spans="1:16" ht="65.25" customHeight="1" x14ac:dyDescent="0.25">
      <c r="B24" s="10">
        <v>1</v>
      </c>
      <c r="C24" s="38"/>
      <c r="D24" s="39"/>
      <c r="E24" s="63"/>
      <c r="F24" s="64"/>
      <c r="G24" s="65">
        <f>+E24/G16</f>
        <v>0</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15</v>
      </c>
      <c r="C26" s="58"/>
      <c r="D26" s="58"/>
      <c r="E26" s="58"/>
      <c r="F26" s="58"/>
      <c r="G26" s="58"/>
      <c r="H26" s="58"/>
      <c r="I26" s="58"/>
      <c r="J26" s="58"/>
      <c r="K26" s="58"/>
      <c r="L26" s="58"/>
      <c r="M26" s="58"/>
      <c r="N26" s="58"/>
      <c r="P26" s="9"/>
    </row>
    <row r="27" spans="1:16" s="18" customFormat="1" ht="198.75" customHeight="1" x14ac:dyDescent="0.25">
      <c r="A27" s="9"/>
      <c r="B27" s="59" t="s">
        <v>43</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16</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17</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18</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19</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20</v>
      </c>
      <c r="G76" s="55"/>
      <c r="H76" s="55" t="s">
        <v>21</v>
      </c>
      <c r="I76" s="55"/>
      <c r="J76" s="55" t="s">
        <v>22</v>
      </c>
      <c r="K76" s="55"/>
      <c r="L76" s="55" t="s">
        <v>23</v>
      </c>
      <c r="M76" s="55"/>
      <c r="N76" s="67" t="s">
        <v>24</v>
      </c>
    </row>
    <row r="77" spans="1:14" s="18" customFormat="1" ht="101.25" customHeight="1" x14ac:dyDescent="0.25">
      <c r="A77" s="9"/>
      <c r="B77" s="67" t="s">
        <v>25</v>
      </c>
      <c r="C77" s="67"/>
      <c r="D77" s="67"/>
      <c r="E77" s="30" t="s">
        <v>26</v>
      </c>
      <c r="F77" s="31" t="s">
        <v>27</v>
      </c>
      <c r="G77" s="32" t="s">
        <v>28</v>
      </c>
      <c r="H77" s="31" t="s">
        <v>27</v>
      </c>
      <c r="I77" s="32" t="s">
        <v>28</v>
      </c>
      <c r="J77" s="31" t="s">
        <v>27</v>
      </c>
      <c r="K77" s="32" t="s">
        <v>28</v>
      </c>
      <c r="L77" s="31" t="s">
        <v>27</v>
      </c>
      <c r="M77" s="32" t="s">
        <v>28</v>
      </c>
      <c r="N77" s="67"/>
    </row>
    <row r="78" spans="1:14" s="17" customFormat="1" ht="59.25" customHeight="1" x14ac:dyDescent="0.25">
      <c r="A78" s="9"/>
      <c r="B78" s="49" t="str">
        <f>B10</f>
        <v>ADQUIRIR INSUMOS PARA LABORES DE MANTENIMIENTO Y FUNCIONAMIENTO DE LA UNIDAD AGROAMBIENTAL EL VERGEL DE LA EXTENSIÓN DE FACATATIVÁ.</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29</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30</v>
      </c>
      <c r="C85" s="52"/>
      <c r="D85" s="52"/>
      <c r="E85" s="52"/>
      <c r="F85" s="52"/>
      <c r="G85" s="24"/>
      <c r="H85" s="24"/>
      <c r="I85" s="52" t="s">
        <v>31</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32</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2024-05-20T20:09:25Z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