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Documents\UNIVERSIDAD DE CUNDINAMARCA\PROCESOS\COMPRAS\CONTRATACIÓN DIRECTA\GRANJA AGROPECUARIA\ESTUDIOS DE MERCADO\INSUMOS DE CAUCHO\DOCUMENTOS A PUBLICAR\"/>
    </mc:Choice>
  </mc:AlternateContent>
  <bookViews>
    <workbookView xWindow="0" yWindow="0" windowWidth="28800" windowHeight="12300" tabRatio="688"/>
  </bookViews>
  <sheets>
    <sheet name="Bienes y Servicios" sheetId="7" r:id="rId1"/>
    <sheet name="Cálculos" sheetId="2" state="hidden" r:id="rId2"/>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8" i="7" l="1"/>
  <c r="O27"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15" i="7"/>
  <c r="J15" i="7"/>
  <c r="L15" i="7"/>
  <c r="M15" i="7" s="1"/>
  <c r="O25" i="7"/>
  <c r="O24" i="7"/>
  <c r="L14" i="7"/>
  <c r="M14" i="7" s="1"/>
  <c r="J14" i="7"/>
  <c r="M21" i="7" l="1"/>
  <c r="M22" i="7"/>
  <c r="O22" i="7" s="1"/>
  <c r="K21" i="7"/>
  <c r="K19" i="7"/>
  <c r="N18" i="7"/>
  <c r="O18" i="7" s="1"/>
  <c r="N17" i="7"/>
  <c r="O17" i="7" s="1"/>
  <c r="K20" i="7"/>
  <c r="O21" i="7"/>
  <c r="K18" i="7"/>
  <c r="K17" i="7"/>
  <c r="K15" i="7"/>
  <c r="K22" i="7"/>
  <c r="K16" i="7"/>
  <c r="N20" i="7"/>
  <c r="O20" i="7" s="1"/>
  <c r="N16" i="7"/>
  <c r="O16" i="7" s="1"/>
  <c r="N19" i="7"/>
  <c r="O19" i="7" s="1"/>
  <c r="N15" i="7"/>
  <c r="O15" i="7" s="1"/>
  <c r="O23" i="7"/>
  <c r="O26" i="7" s="1"/>
  <c r="K14" i="7"/>
  <c r="O29" i="7"/>
  <c r="O30" i="7"/>
  <c r="O31" i="7" s="1"/>
  <c r="N14" i="7"/>
  <c r="O14" i="7" s="1"/>
  <c r="O32" i="7" l="1"/>
</calcChain>
</file>

<file path=xl/sharedStrings.xml><?xml version="1.0" encoding="utf-8"?>
<sst xmlns="http://schemas.openxmlformats.org/spreadsheetml/2006/main" count="70" uniqueCount="60">
  <si>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</si>
  <si>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</si>
  <si>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</si>
  <si>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</si>
  <si>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</si>
  <si>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</si>
  <si>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</si>
  <si>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</si>
  <si>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</si>
  <si>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</si>
  <si>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</si>
  <si>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</si>
  <si>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</si>
  <si>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</si>
  <si>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</si>
  <si>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</si>
  <si>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</si>
  <si>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</si>
  <si>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</si>
  <si>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</si>
  <si>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</si>
  <si>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</si>
  <si>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</si>
  <si>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</si>
  <si>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</si>
  <si>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</si>
  <si>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</si>
  <si>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</si>
  <si>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</si>
  <si>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</si>
  <si>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</si>
  <si>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</si>
  <si>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</si>
  <si>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</si>
  <si>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</si>
  <si>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</si>
  <si>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</si>
  <si>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</si>
  <si>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</si>
  <si>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</si>
  <si>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</si>
  <si>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</si>
  <si>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</si>
  <si>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</si>
  <si>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</si>
  <si>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</si>
  <si>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</si>
  <si>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</si>
  <si>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</si>
  <si>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</si>
  <si>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Manguera a presion 60 calibre 1" (rollo 100 metros)</t>
  </si>
  <si>
    <t>Tanque de agua plastico 6.000 litros</t>
  </si>
  <si>
    <t>Regadera plastica para jardin 8 litros</t>
  </si>
  <si>
    <t>Empaque para acople de 1/2 pulgada</t>
  </si>
  <si>
    <t>Tubo 1" pvc</t>
  </si>
  <si>
    <t>Tubo 4" pvc sanitario - semipesado</t>
  </si>
  <si>
    <t>Probeta platica 50 ml</t>
  </si>
  <si>
    <t>Jarra medidora plastica 32 onzas</t>
  </si>
  <si>
    <t>Vaso medidor plastica 12 onzas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</si>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</sst>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2" borderId="0" xfId="0" applyFont="1" applyFill="1" applyProtection="1"/>
    <xf numFmtId="0" fontId="0" fillId="2" borderId="0" xfId="0" applyFill="1" applyProtection="1"/>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tabSelected="1" zoomScale="70" zoomScaleNormal="70" zoomScaleSheetLayoutView="70" zoomScalePageLayoutView="55" workbookViewId="0">
      <selection activeCell="B14" sqref="B14"/>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90"/>
      <c r="B2" s="91" t="s">
        <v>0</v>
      </c>
      <c r="C2" s="91"/>
      <c r="D2" s="91"/>
      <c r="E2" s="91"/>
      <c r="F2" s="91"/>
      <c r="G2" s="91"/>
      <c r="H2" s="91"/>
      <c r="I2" s="91"/>
      <c r="J2" s="91"/>
      <c r="K2" s="91"/>
      <c r="L2" s="91"/>
      <c r="M2" s="91"/>
      <c r="N2" s="92" t="s">
        <v>1</v>
      </c>
      <c r="O2" s="92"/>
    </row>
    <row r="3" spans="1:15" ht="15.75" customHeight="1" x14ac:dyDescent="0.25">
      <c r="A3" s="90"/>
      <c r="B3" s="91" t="s">
        <v>2</v>
      </c>
      <c r="C3" s="91"/>
      <c r="D3" s="91"/>
      <c r="E3" s="91"/>
      <c r="F3" s="91"/>
      <c r="G3" s="91"/>
      <c r="H3" s="91"/>
      <c r="I3" s="91"/>
      <c r="J3" s="91"/>
      <c r="K3" s="91"/>
      <c r="L3" s="91"/>
      <c r="M3" s="91"/>
      <c r="N3" s="92" t="s">
        <v>48</v>
      </c>
      <c r="O3" s="92"/>
    </row>
    <row r="4" spans="1:15" ht="16.5" customHeight="1" x14ac:dyDescent="0.25">
      <c r="A4" s="90"/>
      <c r="B4" s="91" t="s">
        <v>3</v>
      </c>
      <c r="C4" s="91"/>
      <c r="D4" s="91"/>
      <c r="E4" s="91"/>
      <c r="F4" s="91"/>
      <c r="G4" s="91"/>
      <c r="H4" s="91"/>
      <c r="I4" s="91"/>
      <c r="J4" s="91"/>
      <c r="K4" s="91"/>
      <c r="L4" s="91"/>
      <c r="M4" s="91"/>
      <c r="N4" s="92" t="s">
        <v>49</v>
      </c>
      <c r="O4" s="92"/>
    </row>
    <row r="5" spans="1:15" ht="15" customHeight="1" x14ac:dyDescent="0.25">
      <c r="A5" s="90"/>
      <c r="B5" s="91"/>
      <c r="C5" s="91"/>
      <c r="D5" s="91"/>
      <c r="E5" s="91"/>
      <c r="F5" s="91"/>
      <c r="G5" s="91"/>
      <c r="H5" s="91"/>
      <c r="I5" s="91"/>
      <c r="J5" s="91"/>
      <c r="K5" s="91"/>
      <c r="L5" s="91"/>
      <c r="M5" s="91"/>
      <c r="N5" s="92" t="s">
        <v>46</v>
      </c>
      <c r="O5" s="92"/>
    </row>
    <row r="7" spans="1:15" x14ac:dyDescent="0.25">
      <c r="A7" s="16" t="s">
        <v>4</v>
      </c>
    </row>
    <row r="8" spans="1:15" ht="9.9499999999999993" customHeight="1" x14ac:dyDescent="0.25">
      <c r="A8" s="17"/>
    </row>
    <row r="9" spans="1:15" ht="30" customHeight="1" x14ac:dyDescent="0.25">
      <c r="A9" s="76" t="s">
        <v>5</v>
      </c>
      <c r="B9" s="77"/>
      <c r="D9" s="82" t="s">
        <v>6</v>
      </c>
      <c r="E9" s="83"/>
      <c r="F9" s="72"/>
      <c r="G9" s="73"/>
      <c r="H9" s="73"/>
      <c r="I9" s="74"/>
      <c r="K9" s="82" t="s">
        <v>7</v>
      </c>
      <c r="L9" s="83"/>
      <c r="M9" s="88"/>
      <c r="N9" s="89"/>
    </row>
    <row r="10" spans="1:15" ht="8.25" customHeight="1" x14ac:dyDescent="0.25">
      <c r="A10" s="78"/>
      <c r="B10" s="79"/>
      <c r="C10" s="18"/>
      <c r="E10" s="19"/>
      <c r="F10" s="19"/>
      <c r="M10" s="19"/>
      <c r="N10" s="13"/>
    </row>
    <row r="11" spans="1:15" ht="30" customHeight="1" x14ac:dyDescent="0.25">
      <c r="A11" s="80"/>
      <c r="B11" s="81"/>
      <c r="D11" s="82" t="s">
        <v>8</v>
      </c>
      <c r="E11" s="83"/>
      <c r="F11" s="72"/>
      <c r="G11" s="73"/>
      <c r="H11" s="73"/>
      <c r="I11" s="74"/>
      <c r="K11" s="82" t="s">
        <v>9</v>
      </c>
      <c r="L11" s="83"/>
      <c r="M11" s="86"/>
      <c r="N11" s="87"/>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4" t="s">
        <v>10</v>
      </c>
      <c r="B13" s="35" t="s">
        <v>11</v>
      </c>
      <c r="C13" s="35" t="s">
        <v>12</v>
      </c>
      <c r="D13" s="35" t="s">
        <v>13</v>
      </c>
      <c r="E13" s="35" t="s">
        <v>14</v>
      </c>
      <c r="F13" s="36" t="s">
        <v>15</v>
      </c>
      <c r="G13" s="36" t="s">
        <v>16</v>
      </c>
      <c r="H13" s="36" t="s">
        <v>17</v>
      </c>
      <c r="I13" s="36" t="s">
        <v>18</v>
      </c>
      <c r="J13" s="36" t="s">
        <v>19</v>
      </c>
      <c r="K13" s="36" t="s">
        <v>20</v>
      </c>
      <c r="L13" s="36" t="s">
        <v>21</v>
      </c>
      <c r="M13" s="36" t="s">
        <v>22</v>
      </c>
      <c r="N13" s="36" t="s">
        <v>23</v>
      </c>
      <c r="O13" s="37" t="s">
        <v>24</v>
      </c>
    </row>
    <row r="14" spans="1:15" s="27" customFormat="1" ht="51" customHeight="1" x14ac:dyDescent="0.25">
      <c r="A14" s="28">
        <v>1</v>
      </c>
      <c r="B14" s="49" t="s">
        <v>50</v>
      </c>
      <c r="C14" s="3"/>
      <c r="D14" s="47">
        <v>2</v>
      </c>
      <c r="E14" s="48" t="s">
        <v>59</v>
      </c>
      <c r="F14" s="4"/>
      <c r="G14" s="2"/>
      <c r="H14" s="45">
        <f>+ROUND(F14*G14,0)</f>
        <v>0</v>
      </c>
      <c r="I14" s="2"/>
      <c r="J14" s="45">
        <f t="shared" ref="J14" si="0">ROUND(F14*I14,0)</f>
        <v>0</v>
      </c>
      <c r="K14" s="45">
        <f t="shared" ref="K14" si="1">ROUND(F14+H14+J14,0)</f>
        <v>0</v>
      </c>
      <c r="L14" s="45">
        <f t="shared" ref="L14" si="2">ROUND(F14*D14,0)</f>
        <v>0</v>
      </c>
      <c r="M14" s="45">
        <f t="shared" ref="M14" si="3">ROUND(L14*G14,0)</f>
        <v>0</v>
      </c>
      <c r="N14" s="45">
        <f t="shared" ref="N14" si="4">ROUND(L14*I14,0)</f>
        <v>0</v>
      </c>
      <c r="O14" s="46">
        <f t="shared" ref="O14" si="5">ROUND(L14+N14+M14,0)</f>
        <v>0</v>
      </c>
    </row>
    <row r="15" spans="1:15" s="27" customFormat="1" ht="51" customHeight="1" x14ac:dyDescent="0.25">
      <c r="A15" s="28">
        <v>2</v>
      </c>
      <c r="B15" s="49" t="s">
        <v>51</v>
      </c>
      <c r="C15" s="3"/>
      <c r="D15" s="47">
        <v>1</v>
      </c>
      <c r="E15" s="48" t="s">
        <v>59</v>
      </c>
      <c r="F15" s="4"/>
      <c r="G15" s="2"/>
      <c r="H15" s="45">
        <f t="shared" ref="H15" si="6">+ROUND(F15*G15,0)</f>
        <v>0</v>
      </c>
      <c r="I15" s="2"/>
      <c r="J15" s="45">
        <f t="shared" ref="J15" si="7">ROUND(F15*I15,0)</f>
        <v>0</v>
      </c>
      <c r="K15" s="45">
        <f t="shared" ref="K15" si="8">ROUND(F15+H15+J15,0)</f>
        <v>0</v>
      </c>
      <c r="L15" s="45">
        <f t="shared" ref="L15" si="9">ROUND(F15*D15,0)</f>
        <v>0</v>
      </c>
      <c r="M15" s="45">
        <f t="shared" ref="M15" si="10">ROUND(L15*G15,0)</f>
        <v>0</v>
      </c>
      <c r="N15" s="45">
        <f t="shared" ref="N15" si="11">ROUND(L15*I15,0)</f>
        <v>0</v>
      </c>
      <c r="O15" s="46">
        <f t="shared" ref="O15" si="12">ROUND(L15+N15+M15,0)</f>
        <v>0</v>
      </c>
    </row>
    <row r="16" spans="1:15" s="27" customFormat="1" ht="51" customHeight="1" x14ac:dyDescent="0.25">
      <c r="A16" s="28">
        <v>3</v>
      </c>
      <c r="B16" s="49" t="s">
        <v>52</v>
      </c>
      <c r="C16" s="3"/>
      <c r="D16" s="47">
        <v>30</v>
      </c>
      <c r="E16" s="48" t="s">
        <v>59</v>
      </c>
      <c r="F16" s="4"/>
      <c r="G16" s="2"/>
      <c r="H16" s="45">
        <f t="shared" ref="H16:H22" si="13">+ROUND(F16*G16,0)</f>
        <v>0</v>
      </c>
      <c r="I16" s="2"/>
      <c r="J16" s="45">
        <f t="shared" ref="J16:J22" si="14">ROUND(F16*I16,0)</f>
        <v>0</v>
      </c>
      <c r="K16" s="45">
        <f t="shared" ref="K16:K22" si="15">ROUND(F16+H16+J16,0)</f>
        <v>0</v>
      </c>
      <c r="L16" s="45">
        <f t="shared" ref="L16:L22" si="16">ROUND(F16*D16,0)</f>
        <v>0</v>
      </c>
      <c r="M16" s="45">
        <f t="shared" ref="M16:M22" si="17">ROUND(L16*G16,0)</f>
        <v>0</v>
      </c>
      <c r="N16" s="45">
        <f t="shared" ref="N16:N22" si="18">ROUND(L16*I16,0)</f>
        <v>0</v>
      </c>
      <c r="O16" s="46">
        <f t="shared" ref="O16:O22" si="19">ROUND(L16+N16+M16,0)</f>
        <v>0</v>
      </c>
    </row>
    <row r="17" spans="1:15" s="27" customFormat="1" ht="51" customHeight="1" x14ac:dyDescent="0.25">
      <c r="A17" s="28">
        <v>4</v>
      </c>
      <c r="B17" s="49" t="s">
        <v>53</v>
      </c>
      <c r="C17" s="3"/>
      <c r="D17" s="47">
        <v>50</v>
      </c>
      <c r="E17" s="48" t="s">
        <v>59</v>
      </c>
      <c r="F17" s="4"/>
      <c r="G17" s="2"/>
      <c r="H17" s="45">
        <f t="shared" si="13"/>
        <v>0</v>
      </c>
      <c r="I17" s="2"/>
      <c r="J17" s="45">
        <f t="shared" si="14"/>
        <v>0</v>
      </c>
      <c r="K17" s="45">
        <f t="shared" si="15"/>
        <v>0</v>
      </c>
      <c r="L17" s="45">
        <f t="shared" si="16"/>
        <v>0</v>
      </c>
      <c r="M17" s="45">
        <f t="shared" si="17"/>
        <v>0</v>
      </c>
      <c r="N17" s="45">
        <f t="shared" si="18"/>
        <v>0</v>
      </c>
      <c r="O17" s="46">
        <f t="shared" si="19"/>
        <v>0</v>
      </c>
    </row>
    <row r="18" spans="1:15" s="27" customFormat="1" ht="51" customHeight="1" x14ac:dyDescent="0.25">
      <c r="A18" s="28">
        <v>5</v>
      </c>
      <c r="B18" s="50" t="s">
        <v>54</v>
      </c>
      <c r="C18" s="3"/>
      <c r="D18" s="47">
        <v>50</v>
      </c>
      <c r="E18" s="48" t="s">
        <v>59</v>
      </c>
      <c r="F18" s="4"/>
      <c r="G18" s="2"/>
      <c r="H18" s="45">
        <f t="shared" si="13"/>
        <v>0</v>
      </c>
      <c r="I18" s="2"/>
      <c r="J18" s="45">
        <f t="shared" si="14"/>
        <v>0</v>
      </c>
      <c r="K18" s="45">
        <f t="shared" si="15"/>
        <v>0</v>
      </c>
      <c r="L18" s="45">
        <f t="shared" si="16"/>
        <v>0</v>
      </c>
      <c r="M18" s="45">
        <f t="shared" si="17"/>
        <v>0</v>
      </c>
      <c r="N18" s="45">
        <f t="shared" si="18"/>
        <v>0</v>
      </c>
      <c r="O18" s="46">
        <f t="shared" si="19"/>
        <v>0</v>
      </c>
    </row>
    <row r="19" spans="1:15" s="27" customFormat="1" ht="51" customHeight="1" x14ac:dyDescent="0.25">
      <c r="A19" s="28">
        <v>6</v>
      </c>
      <c r="B19" s="50" t="s">
        <v>55</v>
      </c>
      <c r="C19" s="3"/>
      <c r="D19" s="47">
        <v>1</v>
      </c>
      <c r="E19" s="48" t="s">
        <v>59</v>
      </c>
      <c r="F19" s="4"/>
      <c r="G19" s="2"/>
      <c r="H19" s="45">
        <f t="shared" si="13"/>
        <v>0</v>
      </c>
      <c r="I19" s="2"/>
      <c r="J19" s="45">
        <f t="shared" si="14"/>
        <v>0</v>
      </c>
      <c r="K19" s="45">
        <f t="shared" si="15"/>
        <v>0</v>
      </c>
      <c r="L19" s="45">
        <f t="shared" si="16"/>
        <v>0</v>
      </c>
      <c r="M19" s="45">
        <f t="shared" si="17"/>
        <v>0</v>
      </c>
      <c r="N19" s="45">
        <f t="shared" si="18"/>
        <v>0</v>
      </c>
      <c r="O19" s="46">
        <f t="shared" si="19"/>
        <v>0</v>
      </c>
    </row>
    <row r="20" spans="1:15" s="27" customFormat="1" ht="51" customHeight="1" x14ac:dyDescent="0.25">
      <c r="A20" s="28">
        <v>7</v>
      </c>
      <c r="B20" s="49" t="s">
        <v>56</v>
      </c>
      <c r="C20" s="3"/>
      <c r="D20" s="47">
        <v>3</v>
      </c>
      <c r="E20" s="48" t="s">
        <v>59</v>
      </c>
      <c r="F20" s="4"/>
      <c r="G20" s="2"/>
      <c r="H20" s="45">
        <f t="shared" si="13"/>
        <v>0</v>
      </c>
      <c r="I20" s="2"/>
      <c r="J20" s="45">
        <f t="shared" si="14"/>
        <v>0</v>
      </c>
      <c r="K20" s="45">
        <f t="shared" si="15"/>
        <v>0</v>
      </c>
      <c r="L20" s="45">
        <f t="shared" si="16"/>
        <v>0</v>
      </c>
      <c r="M20" s="45">
        <f t="shared" si="17"/>
        <v>0</v>
      </c>
      <c r="N20" s="45">
        <f t="shared" si="18"/>
        <v>0</v>
      </c>
      <c r="O20" s="46">
        <f t="shared" si="19"/>
        <v>0</v>
      </c>
    </row>
    <row r="21" spans="1:15" s="27" customFormat="1" ht="51" customHeight="1" x14ac:dyDescent="0.25">
      <c r="A21" s="28">
        <v>8</v>
      </c>
      <c r="B21" s="49" t="s">
        <v>57</v>
      </c>
      <c r="C21" s="3"/>
      <c r="D21" s="47">
        <v>3</v>
      </c>
      <c r="E21" s="48" t="s">
        <v>59</v>
      </c>
      <c r="F21" s="4"/>
      <c r="G21" s="2"/>
      <c r="H21" s="45">
        <f t="shared" si="13"/>
        <v>0</v>
      </c>
      <c r="I21" s="2"/>
      <c r="J21" s="45">
        <f t="shared" si="14"/>
        <v>0</v>
      </c>
      <c r="K21" s="45">
        <f t="shared" si="15"/>
        <v>0</v>
      </c>
      <c r="L21" s="45">
        <f t="shared" si="16"/>
        <v>0</v>
      </c>
      <c r="M21" s="45">
        <f t="shared" si="17"/>
        <v>0</v>
      </c>
      <c r="N21" s="45">
        <f t="shared" si="18"/>
        <v>0</v>
      </c>
      <c r="O21" s="46">
        <f t="shared" si="19"/>
        <v>0</v>
      </c>
    </row>
    <row r="22" spans="1:15" s="27" customFormat="1" ht="51" customHeight="1" thickBot="1" x14ac:dyDescent="0.3">
      <c r="A22" s="28">
        <v>9</v>
      </c>
      <c r="B22" s="49" t="s">
        <v>58</v>
      </c>
      <c r="C22" s="3"/>
      <c r="D22" s="47">
        <v>3</v>
      </c>
      <c r="E22" s="48" t="s">
        <v>59</v>
      </c>
      <c r="F22" s="4"/>
      <c r="G22" s="2"/>
      <c r="H22" s="45">
        <f t="shared" si="13"/>
        <v>0</v>
      </c>
      <c r="I22" s="2"/>
      <c r="J22" s="45">
        <f t="shared" si="14"/>
        <v>0</v>
      </c>
      <c r="K22" s="45">
        <f t="shared" si="15"/>
        <v>0</v>
      </c>
      <c r="L22" s="45">
        <f t="shared" si="16"/>
        <v>0</v>
      </c>
      <c r="M22" s="45">
        <f t="shared" si="17"/>
        <v>0</v>
      </c>
      <c r="N22" s="45">
        <f t="shared" si="18"/>
        <v>0</v>
      </c>
      <c r="O22" s="46">
        <f t="shared" si="19"/>
        <v>0</v>
      </c>
    </row>
    <row r="23" spans="1:15" s="27" customFormat="1" ht="42" customHeight="1" thickBot="1" x14ac:dyDescent="0.3">
      <c r="A23" s="84" t="s">
        <v>25</v>
      </c>
      <c r="B23" s="85"/>
      <c r="C23" s="85"/>
      <c r="D23" s="85"/>
      <c r="E23" s="85"/>
      <c r="F23" s="85"/>
      <c r="G23" s="85"/>
      <c r="H23" s="85"/>
      <c r="I23" s="85"/>
      <c r="J23" s="85"/>
      <c r="K23" s="85"/>
      <c r="L23" s="57" t="s">
        <v>26</v>
      </c>
      <c r="M23" s="58"/>
      <c r="N23" s="58"/>
      <c r="O23" s="40">
        <f>SUMIF(G:G,0%,L:L)+SUMIF(G:G,"",L:L)</f>
        <v>0</v>
      </c>
    </row>
    <row r="24" spans="1:15" s="27" customFormat="1" ht="39" customHeight="1" x14ac:dyDescent="0.25">
      <c r="A24" s="63" t="s">
        <v>47</v>
      </c>
      <c r="B24" s="64"/>
      <c r="C24" s="64"/>
      <c r="D24" s="64"/>
      <c r="E24" s="64"/>
      <c r="F24" s="64"/>
      <c r="G24" s="64"/>
      <c r="H24" s="64"/>
      <c r="I24" s="64"/>
      <c r="J24" s="64"/>
      <c r="K24" s="65"/>
      <c r="L24" s="55" t="s">
        <v>27</v>
      </c>
      <c r="M24" s="56"/>
      <c r="N24" s="56"/>
      <c r="O24" s="41">
        <f>SUMIF(G:G,5%,L:L)</f>
        <v>0</v>
      </c>
    </row>
    <row r="25" spans="1:15" s="27" customFormat="1" ht="30" customHeight="1" x14ac:dyDescent="0.25">
      <c r="A25" s="66"/>
      <c r="B25" s="67"/>
      <c r="C25" s="67"/>
      <c r="D25" s="67"/>
      <c r="E25" s="67"/>
      <c r="F25" s="67"/>
      <c r="G25" s="67"/>
      <c r="H25" s="67"/>
      <c r="I25" s="67"/>
      <c r="J25" s="67"/>
      <c r="K25" s="68"/>
      <c r="L25" s="55" t="s">
        <v>28</v>
      </c>
      <c r="M25" s="56"/>
      <c r="N25" s="56"/>
      <c r="O25" s="41">
        <f>SUMIF(G:G,19%,L:L)</f>
        <v>0</v>
      </c>
    </row>
    <row r="26" spans="1:15" s="27" customFormat="1" ht="30" customHeight="1" x14ac:dyDescent="0.25">
      <c r="A26" s="66"/>
      <c r="B26" s="67"/>
      <c r="C26" s="67"/>
      <c r="D26" s="67"/>
      <c r="E26" s="67"/>
      <c r="F26" s="67"/>
      <c r="G26" s="67"/>
      <c r="H26" s="67"/>
      <c r="I26" s="67"/>
      <c r="J26" s="67"/>
      <c r="K26" s="68"/>
      <c r="L26" s="53" t="s">
        <v>21</v>
      </c>
      <c r="M26" s="54"/>
      <c r="N26" s="54"/>
      <c r="O26" s="42">
        <f>SUM(O23:O25)</f>
        <v>0</v>
      </c>
    </row>
    <row r="27" spans="1:15" s="27" customFormat="1" ht="30" customHeight="1" x14ac:dyDescent="0.25">
      <c r="A27" s="66"/>
      <c r="B27" s="67"/>
      <c r="C27" s="67"/>
      <c r="D27" s="67"/>
      <c r="E27" s="67"/>
      <c r="F27" s="67"/>
      <c r="G27" s="67"/>
      <c r="H27" s="67"/>
      <c r="I27" s="67"/>
      <c r="J27" s="67"/>
      <c r="K27" s="68"/>
      <c r="L27" s="51" t="s">
        <v>29</v>
      </c>
      <c r="M27" s="52"/>
      <c r="N27" s="52"/>
      <c r="O27" s="43">
        <f>SUMIF(G:G,5%,M:M)</f>
        <v>0</v>
      </c>
    </row>
    <row r="28" spans="1:15" s="27" customFormat="1" ht="30" customHeight="1" x14ac:dyDescent="0.25">
      <c r="A28" s="66"/>
      <c r="B28" s="67"/>
      <c r="C28" s="67"/>
      <c r="D28" s="67"/>
      <c r="E28" s="67"/>
      <c r="F28" s="67"/>
      <c r="G28" s="67"/>
      <c r="H28" s="67"/>
      <c r="I28" s="67"/>
      <c r="J28" s="67"/>
      <c r="K28" s="68"/>
      <c r="L28" s="51" t="s">
        <v>30</v>
      </c>
      <c r="M28" s="52"/>
      <c r="N28" s="52"/>
      <c r="O28" s="43">
        <f>SUMIF(G:G,19%,M:M)</f>
        <v>0</v>
      </c>
    </row>
    <row r="29" spans="1:15" s="27" customFormat="1" ht="30" customHeight="1" x14ac:dyDescent="0.25">
      <c r="A29" s="66"/>
      <c r="B29" s="67"/>
      <c r="C29" s="67"/>
      <c r="D29" s="67"/>
      <c r="E29" s="67"/>
      <c r="F29" s="67"/>
      <c r="G29" s="67"/>
      <c r="H29" s="67"/>
      <c r="I29" s="67"/>
      <c r="J29" s="67"/>
      <c r="K29" s="68"/>
      <c r="L29" s="53" t="s">
        <v>31</v>
      </c>
      <c r="M29" s="54"/>
      <c r="N29" s="54"/>
      <c r="O29" s="42">
        <f>SUM(O27:O28)</f>
        <v>0</v>
      </c>
    </row>
    <row r="30" spans="1:15" s="27" customFormat="1" ht="30" customHeight="1" x14ac:dyDescent="0.25">
      <c r="A30" s="66"/>
      <c r="B30" s="67"/>
      <c r="C30" s="67"/>
      <c r="D30" s="67"/>
      <c r="E30" s="67"/>
      <c r="F30" s="67"/>
      <c r="G30" s="67"/>
      <c r="H30" s="67"/>
      <c r="I30" s="67"/>
      <c r="J30" s="67"/>
      <c r="K30" s="68"/>
      <c r="L30" s="55" t="s">
        <v>32</v>
      </c>
      <c r="M30" s="56"/>
      <c r="N30" s="56"/>
      <c r="O30" s="41">
        <f>SUMIF(I:I,8%,N:N)</f>
        <v>0</v>
      </c>
    </row>
    <row r="31" spans="1:15" s="27" customFormat="1" ht="37.5" customHeight="1" x14ac:dyDescent="0.25">
      <c r="A31" s="66"/>
      <c r="B31" s="67"/>
      <c r="C31" s="67"/>
      <c r="D31" s="67"/>
      <c r="E31" s="67"/>
      <c r="F31" s="67"/>
      <c r="G31" s="67"/>
      <c r="H31" s="67"/>
      <c r="I31" s="67"/>
      <c r="J31" s="67"/>
      <c r="K31" s="68"/>
      <c r="L31" s="61" t="s">
        <v>33</v>
      </c>
      <c r="M31" s="62"/>
      <c r="N31" s="62"/>
      <c r="O31" s="42">
        <f>SUM(O30)</f>
        <v>0</v>
      </c>
    </row>
    <row r="32" spans="1:15" s="27" customFormat="1" ht="32.25" customHeight="1" thickBot="1" x14ac:dyDescent="0.3">
      <c r="A32" s="69"/>
      <c r="B32" s="70"/>
      <c r="C32" s="70"/>
      <c r="D32" s="70"/>
      <c r="E32" s="70"/>
      <c r="F32" s="70"/>
      <c r="G32" s="70"/>
      <c r="H32" s="70"/>
      <c r="I32" s="70"/>
      <c r="J32" s="70"/>
      <c r="K32" s="71"/>
      <c r="L32" s="59" t="s">
        <v>34</v>
      </c>
      <c r="M32" s="60"/>
      <c r="N32" s="60"/>
      <c r="O32" s="44">
        <f>+O26+O29+O31</f>
        <v>0</v>
      </c>
    </row>
    <row r="34" spans="1:17" ht="50.1" customHeight="1" thickBot="1" x14ac:dyDescent="0.3">
      <c r="B34" s="75"/>
      <c r="C34" s="75"/>
    </row>
    <row r="35" spans="1:17" x14ac:dyDescent="0.25">
      <c r="B35" s="96" t="s">
        <v>35</v>
      </c>
      <c r="C35" s="96"/>
    </row>
    <row r="36" spans="1:17" ht="15" customHeight="1" x14ac:dyDescent="0.25">
      <c r="M36" s="29"/>
      <c r="N36" s="30"/>
      <c r="O36" s="31"/>
    </row>
    <row r="37" spans="1:17" ht="15.75" customHeight="1" x14ac:dyDescent="0.25">
      <c r="M37" s="29"/>
      <c r="N37" s="30"/>
      <c r="O37" s="31"/>
    </row>
    <row r="38" spans="1:17" ht="15" customHeight="1" x14ac:dyDescent="0.25">
      <c r="A38" s="32" t="s">
        <v>36</v>
      </c>
      <c r="M38" s="29"/>
      <c r="N38" s="30"/>
      <c r="O38" s="31"/>
    </row>
    <row r="39" spans="1:17" x14ac:dyDescent="0.25">
      <c r="A39" s="95" t="s">
        <v>37</v>
      </c>
      <c r="B39" s="95"/>
      <c r="C39" s="95"/>
      <c r="D39" s="95"/>
      <c r="E39" s="95"/>
      <c r="F39" s="95"/>
      <c r="G39" s="95"/>
      <c r="H39" s="95"/>
      <c r="I39" s="95"/>
      <c r="J39" s="95"/>
      <c r="K39" s="95"/>
      <c r="L39" s="95"/>
      <c r="M39" s="95"/>
      <c r="N39" s="95"/>
      <c r="O39" s="95"/>
      <c r="P39" s="13"/>
      <c r="Q39" s="13"/>
    </row>
    <row r="40" spans="1:17" ht="15" customHeight="1" x14ac:dyDescent="0.25">
      <c r="A40" s="94" t="s">
        <v>38</v>
      </c>
      <c r="B40" s="94"/>
      <c r="C40" s="94"/>
      <c r="D40" s="94"/>
      <c r="E40" s="94"/>
      <c r="F40" s="94"/>
      <c r="G40" s="94"/>
      <c r="H40" s="94"/>
      <c r="I40" s="94"/>
      <c r="J40" s="94"/>
      <c r="K40" s="94"/>
      <c r="L40" s="94"/>
      <c r="M40" s="94"/>
      <c r="N40" s="94"/>
      <c r="O40" s="94"/>
      <c r="P40" s="33"/>
      <c r="Q40" s="33"/>
    </row>
    <row r="41" spans="1:17" x14ac:dyDescent="0.25">
      <c r="A41" s="93" t="s">
        <v>39</v>
      </c>
      <c r="B41" s="93"/>
      <c r="C41" s="93"/>
      <c r="D41" s="93"/>
      <c r="E41" s="93"/>
      <c r="F41" s="93"/>
      <c r="G41" s="93"/>
      <c r="H41" s="93"/>
      <c r="I41" s="93"/>
      <c r="J41" s="93"/>
      <c r="K41" s="93"/>
      <c r="L41" s="93"/>
      <c r="M41" s="93"/>
      <c r="N41" s="93"/>
      <c r="O41" s="93"/>
      <c r="P41" s="16"/>
      <c r="Q41" s="16"/>
    </row>
    <row r="42" spans="1:17" x14ac:dyDescent="0.25">
      <c r="A42" s="93" t="s">
        <v>40</v>
      </c>
      <c r="B42" s="93"/>
      <c r="C42" s="93"/>
      <c r="D42" s="93"/>
      <c r="E42" s="93"/>
      <c r="F42" s="93"/>
      <c r="G42" s="93"/>
      <c r="H42" s="93"/>
      <c r="I42" s="93"/>
      <c r="J42" s="93"/>
      <c r="K42" s="93"/>
      <c r="L42" s="93"/>
      <c r="M42" s="93"/>
      <c r="N42" s="93"/>
      <c r="O42" s="93"/>
      <c r="P42" s="16"/>
      <c r="Q42" s="16"/>
    </row>
    <row r="43" spans="1:17" x14ac:dyDescent="0.25">
      <c r="A43" s="38"/>
      <c r="B43" s="38"/>
      <c r="C43" s="38"/>
      <c r="D43" s="38"/>
      <c r="E43" s="38"/>
      <c r="F43" s="38"/>
      <c r="G43" s="38"/>
      <c r="H43" s="38"/>
      <c r="I43" s="38"/>
      <c r="J43" s="38"/>
      <c r="K43" s="38"/>
      <c r="L43" s="38"/>
      <c r="M43" s="38"/>
      <c r="N43" s="38"/>
      <c r="O43" s="39"/>
    </row>
    <row r="85" spans="11:15" s="13" customFormat="1" x14ac:dyDescent="0.25">
      <c r="K85" s="15"/>
      <c r="L85" s="15"/>
      <c r="M85" s="15"/>
      <c r="N85" s="15"/>
      <c r="O85" s="15"/>
    </row>
    <row r="86" spans="11:15" s="13" customFormat="1" x14ac:dyDescent="0.25">
      <c r="K86" s="15"/>
      <c r="L86" s="15"/>
      <c r="M86" s="15"/>
      <c r="N86" s="15"/>
      <c r="O86" s="15"/>
    </row>
    <row r="87" spans="11:15" s="13" customFormat="1" x14ac:dyDescent="0.25">
      <c r="K87" s="15"/>
      <c r="L87" s="15"/>
      <c r="M87" s="15"/>
      <c r="N87" s="15"/>
      <c r="O87" s="15"/>
    </row>
    <row r="88" spans="11:15" s="13" customFormat="1" x14ac:dyDescent="0.25">
      <c r="K88" s="15"/>
      <c r="L88" s="15"/>
      <c r="M88" s="15"/>
      <c r="N88" s="15"/>
      <c r="O88" s="15"/>
    </row>
  </sheetData>
  <sheetProtection algorithmName="SHA-512" hashValue="4Ji+Gw8UxODd75lZ8aj0E7GECiv1zIRJ5c3sCmI8tTK1mKU4qmntDmahhCKpvXbOp8Uo9sICbeco9rCoZN5xtA==" saltValue="SQVO9cmOU7G9SGD7C8eR2w==" spinCount="100000" sheet="1" formatCells="0" formatColumns="0" formatRows="0" insertColumns="0" insertRows="0" insertHyperlinks="0" deleteColumns="0" deleteRows="0" sort="0" autoFilter="0" pivotTables="0"/>
  <mergeCells count="35">
    <mergeCell ref="A42:O42"/>
    <mergeCell ref="A41:O41"/>
    <mergeCell ref="A40:O40"/>
    <mergeCell ref="A39:O39"/>
    <mergeCell ref="B35:C35"/>
    <mergeCell ref="A2:A5"/>
    <mergeCell ref="B2:M2"/>
    <mergeCell ref="N2:O2"/>
    <mergeCell ref="B3:M3"/>
    <mergeCell ref="N3:O3"/>
    <mergeCell ref="B4:M5"/>
    <mergeCell ref="N4:O4"/>
    <mergeCell ref="N5:O5"/>
    <mergeCell ref="M11:N11"/>
    <mergeCell ref="M9:N9"/>
    <mergeCell ref="K9:L9"/>
    <mergeCell ref="K11:L11"/>
    <mergeCell ref="F11:I11"/>
    <mergeCell ref="A24:K32"/>
    <mergeCell ref="F9:I9"/>
    <mergeCell ref="B34:C34"/>
    <mergeCell ref="A9:B11"/>
    <mergeCell ref="D9:E9"/>
    <mergeCell ref="D11:E11"/>
    <mergeCell ref="A23:K23"/>
    <mergeCell ref="L32:N32"/>
    <mergeCell ref="L31:N31"/>
    <mergeCell ref="L30:N30"/>
    <mergeCell ref="L29:N29"/>
    <mergeCell ref="L28:N28"/>
    <mergeCell ref="L27:N27"/>
    <mergeCell ref="L26:N26"/>
    <mergeCell ref="L25:N25"/>
    <mergeCell ref="L24:N24"/>
    <mergeCell ref="L23:N2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2">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G14:G22</xm:sqref>
        </x14:dataValidation>
        <x14:dataValidation type="list" allowBlank="1" showInputMessage="1" showErrorMessage="1">
          <x14:formula1>
            <xm:f>Cálculos!$F$7:$F$8</xm:f>
          </x14:formula1>
          <xm:sqref>I14:I22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dcterms:created xsi:type="dcterms:W3CDTF">2017-04-28T13:22:52Z</dcterms:created>
  <dcterms:modified xsi:type="dcterms:W3CDTF">2024-04-08T21:05:54Z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