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paulalopez\OneDrive - UNIVERSIDAD DE CUNDINAMARCA\Escritorio\COMPRAS PAU\COMPRAS 2024\INVERSION\APOYO LOGISTICO BIENESTAR\PUBLICAR 2024\"/>
    </mc:Choice>
  </mc:AlternateContent>
  <bookViews>
    <workbookView xWindow="0" yWindow="0" windowWidth="26083" windowHeight="10610" tabRatio="688"/>
  </bookViews>
  <sheets>
    <sheet name="Bienes y Servicios" sheetId="7" r:id="rId1"/>
    <sheet name="Cálculos" sheetId="2" state="hidden" r:id="rId2"/>
  </sheets>
  <definedNames>
    <definedName name="_xlnm.Print_Area" localSheetId="0">'Bienes y Servicios'!$A$1:$O$33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3" i="7" l="1"/>
  <c r="O22" i="7"/>
  <c r="H17" i="7"/>
  <c r="J17" i="7"/>
  <c r="L17" i="7"/>
  <c r="M17" i="7" s="1"/>
  <c r="H15" i="7"/>
  <c r="J15" i="7"/>
  <c r="L15" i="7"/>
  <c r="M15" i="7" s="1"/>
  <c r="O20" i="7"/>
  <c r="O19" i="7"/>
  <c r="L14" i="7"/>
  <c r="M14" i="7" s="1"/>
  <c r="J14" i="7"/>
  <c r="H14" i="7"/>
  <c r="K15" i="7" l="1"/>
  <c r="K17" i="7"/>
  <c r="N17" i="7"/>
  <c r="O17" i="7" s="1"/>
  <c r="N15" i="7"/>
  <c r="O15" i="7" s="1"/>
  <c r="O18" i="7"/>
  <c r="O21" i="7" s="1"/>
  <c r="K14" i="7"/>
  <c r="O24" i="7"/>
  <c r="O25" i="7"/>
  <c r="O26" i="7" s="1"/>
  <c r="N14" i="7"/>
  <c r="O14" i="7" s="1"/>
  <c r="O27" i="7" l="1"/>
</calcChain>
</file>

<file path=xl/sharedStrings.xml><?xml version="1.0" encoding="utf-8"?>
<sst xmlns="http://schemas.openxmlformats.org/spreadsheetml/2006/main" count="60" uniqueCount="55">
  <si>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</si>
  <si>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</si>
  <si>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</si>
  <si>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</si>
  <si>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</si>
  <si>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</si>
  <si>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</si>
  <si>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</si>
  <si>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</si>
  <si>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</si>
  <si>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</si>
  <si>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</si>
  <si>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</si>
  <si>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</si>
  <si>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</si>
  <si>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</si>
  <si>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</si>
  <si>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</si>
  <si>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</si>
  <si>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</si>
  <si>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</si>
  <si>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</si>
  <si>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</si>
  <si>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</si>
  <si>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</si>
  <si>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</si>
  <si>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</si>
  <si>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</si>
  <si>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</si>
  <si>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</si>
  <si>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</si>
  <si>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</si>
  <si>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</si>
  <si>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</si>
  <si>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</si>
  <si>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</si>
  <si>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</si>
  <si>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</si>
  <si>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</si>
  <si>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</si>
  <si>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</si>
  <si>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</si>
  <si>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</si>
  <si>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</si>
  <si>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</si>
  <si>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</si>
  <si>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</si>
  <si>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</si>
  <si>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</si>
  <si>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</si>
  <si>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 xml:space="preserve">UNIDAD </t>
  </si>
  <si>
    <t>Servicio de almuerzo OPCIÓN 1 en Facatativá Universidad de
Cundinamarca.
Consta de:
- Jugo o gaseosa 350 ml
-Una porción de arroz 100 gr, una porción de principio 60
gr (frijoles, pastas, lentejas, garbanzo, arvejas o similares).
-Una porción de papa o plátano 60 gr.
-Una porción de Proteína 90 gr. (carne de res, cerdo, pollo o
pescado)
-Sopa 200 ml, consomé o una porción de fruta 50 gr.
Lo anterior en envases desechables biodegradables.</t>
  </si>
  <si>
    <t>Prestar servicios almuerzo OPCIÓN 2 garantizar las siguientes
condiciones:
Nota: Almuerzo con servicio a la mesa, conforme a las
especificaciones técnicas establecidas.
Se debe garantizar que, dentro de las raciones del Almuerzo se
incluya:
-Proteico de mínimo 180 gr.
-Cereal 100 gr.
-Energético 70gr.
-Ensalada 60gr.
-Postre 25gr.
-Jugo natural 300 ml.
- Disposición del lugar (restaurante o salón) el cual deberá ser
amplio con buena ventilación teniendo en cuenta que serán 140
personas, debidamente organizado para el servicio (silletería con
vestido en caso de requerirse, mesas con manteles en caso de
requerirse, menajes, meseros), servicio de sonido y video en
caso de requerirse, evento que se realizará en el lugar que el
operador acuerde con el supervisor.</t>
  </si>
  <si>
    <t>SERVICIO DE REFRIGERIO OPCIÓN 01: Refrigerio Saludable
solido 100 gr y liquido 200 ml más fruta puede ser entre las
siguientes opciones:
-SOLIDO: Pastel Horneado de 100gr Hawaiano, o Pastel
Horneado de 100gr pollo con champiñones o Sándwich de
Jamón y Queso en pan Tajado o Palito de Queso Horneado de
100gr.
-LIQUIDO: Jugo en Caja 200ml o Tea en Caja de 200ml o
Gaseosa 250ml o Avena en Caja 200ml.
-FRUTA: Fruta Cosecha (Que puede ser mandarina, durazno,
banano o manzana)</t>
  </si>
  <si>
    <t>SERVICIO DE REFRIGERIO OPCIÓN 02: Refrigerio calidad
Superior mejor calidad de contenido solido 200 gr y liquido 200
ml, puede ser entre las siguientes opciones:
-SOLIDO: Sándwich Especial de Pollo Apanado con Queso,
Lechuga y Tomate Pan Especial o Sándwich Cubano en Pan
Especial, 3 Tipos de Jamones, Queso Lechuga y Tomate, o
Wraps de Pollo Apanado con Sour Cream, Lechuga, Tomate y
Queso, o Hamburguesa de Res de 100Gr Pan especial, Queso,
Tomate y Lechuga salsas individuales o Parfait de Yogur Griego,
Granola y Dulce de Moras ideal para Acompañar las Frutas.
-LIQUIDO: Jugo Tipo Néctar de 200ml o Gaseosa 250ml o
Avena en Caja 200ml o Tea en Caja de 200ml
-FRUTA: Fruta Especial (Que puede ser Manzana, Pera,
Granadilla o Durazno)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</si>
</sst>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4">
    <xf numFmtId="0" fontId="0" fillId="0" borderId="0" xfId="0"/>
    <xf numFmtId="0" fontId="1" fillId="2" borderId="0" xfId="0" applyFont="1" applyFill="1" applyProtection="1">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1" fillId="2" borderId="0" xfId="0" applyFont="1" applyFill="1" applyProtection="1">
      <protection locked="0"/>
    </xf>
    <xf numFmtId="0" fontId="1" fillId="2" borderId="0" xfId="0" applyFont="1" applyFill="1" applyAlignment="1" applyProtection="1">
      <alignment horizontal="center"/>
      <protection locked="0"/>
    </xf>
    <xf numFmtId="0" fontId="0" fillId="2" borderId="0" xfId="0" applyFill="1" applyProtection="1">
      <protection locked="0"/>
    </xf>
    <xf numFmtId="0" fontId="3" fillId="2" borderId="0" xfId="0" applyFont="1" applyFill="1" applyProtection="1">
      <protection locked="0"/>
    </xf>
    <xf numFmtId="0" fontId="6"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27" fillId="0" borderId="0" xfId="0" applyFont="1" applyAlignment="1" applyProtection="1">
      <alignment vertical="center" wrapText="1"/>
      <protection locked="0"/>
    </xf>
    <xf numFmtId="0" fontId="7" fillId="2" borderId="0" xfId="0" applyFont="1" applyFill="1" applyAlignment="1" applyProtection="1">
      <alignment vertical="center" wrapText="1"/>
      <protection locked="0"/>
    </xf>
    <xf numFmtId="0" fontId="1" fillId="2" borderId="0" xfId="0" applyFont="1" applyFill="1" applyAlignment="1" applyProtection="1">
      <alignment vertical="justify"/>
      <protection locked="0"/>
    </xf>
    <xf numFmtId="0" fontId="1" fillId="2" borderId="0" xfId="0" applyFont="1" applyFill="1" applyAlignment="1" applyProtection="1">
      <alignment vertical="center"/>
      <protection locked="0"/>
    </xf>
    <xf numFmtId="0" fontId="7" fillId="2" borderId="0" xfId="0" applyFont="1" applyFill="1" applyAlignment="1" applyProtection="1">
      <alignment horizontal="center" vertical="center" wrapText="1"/>
      <protection locked="0"/>
    </xf>
    <xf numFmtId="0" fontId="1" fillId="2" borderId="0" xfId="0" applyFont="1" applyFill="1" applyAlignment="1" applyProtection="1">
      <alignment horizontal="center" vertical="center"/>
      <protection locked="0"/>
    </xf>
    <xf numFmtId="0" fontId="27" fillId="2" borderId="0" xfId="0" applyFont="1" applyFill="1" applyAlignment="1" applyProtection="1">
      <alignment vertical="center" wrapText="1"/>
      <protection locked="0"/>
    </xf>
    <xf numFmtId="0" fontId="0" fillId="2" borderId="0" xfId="0" applyFill="1" applyAlignment="1" applyProtection="1">
      <alignment vertical="center"/>
      <protection locked="0"/>
    </xf>
    <xf numFmtId="43" fontId="26" fillId="0" borderId="0" xfId="3" applyFont="1" applyBorder="1" applyAlignment="1" applyProtection="1">
      <alignment vertical="center"/>
      <protection locked="0"/>
    </xf>
    <xf numFmtId="43" fontId="26" fillId="0" borderId="0" xfId="3" applyFont="1" applyBorder="1" applyAlignment="1" applyProtection="1">
      <alignment vertical="center" wrapText="1"/>
      <protection locked="0"/>
    </xf>
    <xf numFmtId="43" fontId="26" fillId="0" borderId="0" xfId="4" applyFont="1" applyBorder="1" applyProtection="1">
      <protection locked="0"/>
    </xf>
    <xf numFmtId="0" fontId="3" fillId="0" borderId="0" xfId="0" applyFont="1" applyAlignment="1" applyProtection="1">
      <alignment vertical="center"/>
      <protection locked="0"/>
    </xf>
    <xf numFmtId="0" fontId="3" fillId="2" borderId="0" xfId="0" applyFont="1" applyFill="1" applyAlignment="1" applyProtection="1">
      <alignment wrapText="1"/>
      <protection locked="0"/>
    </xf>
    <xf numFmtId="0" fontId="7" fillId="3" borderId="29" xfId="0" applyFont="1" applyFill="1" applyBorder="1" applyAlignment="1" applyProtection="1">
      <alignment horizontal="center" vertical="center" wrapText="1"/>
    </xf>
    <xf numFmtId="0" fontId="7" fillId="3" borderId="30" xfId="0" applyFont="1" applyFill="1" applyBorder="1" applyAlignment="1" applyProtection="1">
      <alignment horizontal="center" vertical="center" wrapText="1"/>
    </xf>
    <xf numFmtId="43" fontId="7" fillId="3" borderId="30" xfId="3" applyFont="1" applyFill="1" applyBorder="1" applyAlignment="1" applyProtection="1">
      <alignment horizontal="center" vertical="center" wrapText="1"/>
    </xf>
    <xf numFmtId="43" fontId="7" fillId="3" borderId="35" xfId="3" applyFont="1" applyFill="1" applyBorder="1" applyAlignment="1" applyProtection="1">
      <alignment horizontal="center" vertical="center" wrapText="1"/>
    </xf>
    <xf numFmtId="0" fontId="3" fillId="0" borderId="31" xfId="0" applyFont="1" applyBorder="1" applyAlignment="1" applyProtection="1">
      <alignment horizontal="center" vertical="center"/>
    </xf>
    <xf numFmtId="0" fontId="3"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43" fontId="3" fillId="0" borderId="1" xfId="3" applyFont="1" applyFill="1" applyBorder="1" applyAlignment="1" applyProtection="1">
      <alignment horizontal="center" vertical="center"/>
    </xf>
    <xf numFmtId="43" fontId="3" fillId="0" borderId="36" xfId="3" applyFont="1" applyFill="1" applyBorder="1" applyAlignment="1" applyProtection="1">
      <alignment vertical="center"/>
    </xf>
    <xf numFmtId="43" fontId="3" fillId="0" borderId="35" xfId="4" applyFont="1" applyBorder="1" applyAlignment="1" applyProtection="1">
      <alignment vertical="center"/>
    </xf>
    <xf numFmtId="43" fontId="3" fillId="0" borderId="36" xfId="4" applyFont="1" applyBorder="1" applyAlignment="1" applyProtection="1">
      <alignment vertical="center"/>
    </xf>
    <xf numFmtId="43" fontId="6" fillId="0" borderId="36" xfId="4" applyFont="1" applyBorder="1" applyAlignment="1" applyProtection="1">
      <alignment vertical="center"/>
    </xf>
    <xf numFmtId="43" fontId="3" fillId="0" borderId="36" xfId="4" applyFont="1" applyFill="1" applyBorder="1" applyAlignment="1" applyProtection="1">
      <alignment vertical="center"/>
    </xf>
    <xf numFmtId="43" fontId="6" fillId="0" borderId="37" xfId="4" applyFont="1" applyBorder="1" applyAlignment="1" applyProtection="1">
      <alignment vertical="center"/>
    </xf>
    <xf numFmtId="0" fontId="3" fillId="2" borderId="0" xfId="0" applyFont="1" applyFill="1" applyAlignment="1" applyProtection="1">
      <alignment horizontal="center"/>
      <protection locked="0"/>
    </xf>
    <xf numFmtId="0" fontId="3" fillId="2" borderId="0" xfId="0" applyFont="1" applyFill="1" applyAlignment="1" applyProtection="1">
      <alignment horizontal="center" wrapText="1"/>
      <protection locked="0"/>
    </xf>
    <xf numFmtId="0" fontId="1" fillId="2" borderId="0" xfId="0" applyFont="1" applyFill="1" applyAlignment="1" applyProtection="1">
      <alignment horizontal="center"/>
      <protection locked="0"/>
    </xf>
    <xf numFmtId="0" fontId="8" fillId="2" borderId="5" xfId="0" applyFont="1" applyFill="1" applyBorder="1" applyAlignment="1" applyProtection="1">
      <alignment horizontal="center"/>
    </xf>
    <xf numFmtId="0" fontId="2" fillId="0" borderId="1" xfId="0" applyFont="1" applyBorder="1" applyAlignment="1" applyProtection="1">
      <alignment vertical="top" wrapText="1"/>
      <protection locked="0"/>
    </xf>
    <xf numFmtId="0" fontId="4" fillId="2"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29" fillId="2" borderId="20" xfId="0" applyFont="1" applyFill="1" applyBorder="1" applyAlignment="1" applyProtection="1">
      <alignment horizontal="left" vertical="center" wrapText="1"/>
    </xf>
    <xf numFmtId="0" fontId="29" fillId="2" borderId="5" xfId="0" applyFont="1" applyFill="1" applyBorder="1" applyAlignment="1" applyProtection="1">
      <alignment horizontal="left" vertical="center" wrapText="1"/>
    </xf>
    <xf numFmtId="0" fontId="29" fillId="2" borderId="21" xfId="0" applyFont="1" applyFill="1" applyBorder="1" applyAlignment="1" applyProtection="1">
      <alignment horizontal="left" vertical="center" wrapText="1"/>
    </xf>
    <xf numFmtId="0" fontId="29" fillId="2" borderId="22" xfId="0" applyFont="1" applyFill="1" applyBorder="1" applyAlignment="1" applyProtection="1">
      <alignment horizontal="left" vertical="center" wrapText="1"/>
    </xf>
    <xf numFmtId="0" fontId="29" fillId="2" borderId="0" xfId="0" applyFont="1" applyFill="1" applyAlignment="1" applyProtection="1">
      <alignment horizontal="left" vertical="center" wrapText="1"/>
    </xf>
    <xf numFmtId="0" fontId="29" fillId="2" borderId="23" xfId="0" applyFont="1" applyFill="1" applyBorder="1" applyAlignment="1" applyProtection="1">
      <alignment horizontal="left" vertical="center" wrapText="1"/>
    </xf>
    <xf numFmtId="0" fontId="29" fillId="2" borderId="24" xfId="0" applyFont="1" applyFill="1" applyBorder="1" applyAlignment="1" applyProtection="1">
      <alignment horizontal="left" vertical="center" wrapText="1"/>
    </xf>
    <xf numFmtId="0" fontId="29" fillId="2" borderId="6" xfId="0" applyFont="1" applyFill="1" applyBorder="1" applyAlignment="1" applyProtection="1">
      <alignment horizontal="left" vertical="center" wrapText="1"/>
    </xf>
    <xf numFmtId="0" fontId="29" fillId="2" borderId="25" xfId="0" applyFont="1" applyFill="1" applyBorder="1" applyAlignment="1" applyProtection="1">
      <alignment horizontal="left" vertical="center" wrapText="1"/>
    </xf>
    <xf numFmtId="0" fontId="1" fillId="36" borderId="6" xfId="0" applyFont="1" applyFill="1" applyBorder="1" applyAlignment="1" applyProtection="1">
      <alignment horizontal="center" vertical="center"/>
      <protection locked="0"/>
    </xf>
    <xf numFmtId="0" fontId="27" fillId="35" borderId="28" xfId="0" applyFont="1" applyFill="1" applyBorder="1" applyAlignment="1" applyProtection="1">
      <alignment horizontal="center" vertical="center"/>
    </xf>
    <xf numFmtId="0" fontId="27" fillId="35" borderId="26" xfId="0" applyFont="1" applyFill="1" applyBorder="1" applyAlignment="1" applyProtection="1">
      <alignment horizontal="center" vertical="center"/>
    </xf>
    <xf numFmtId="0" fontId="27" fillId="35" borderId="34" xfId="0" applyFont="1" applyFill="1" applyBorder="1" applyAlignment="1" applyProtection="1">
      <alignment horizontal="center" vertical="center"/>
    </xf>
    <xf numFmtId="0" fontId="27" fillId="35" borderId="19" xfId="0" applyFont="1" applyFill="1" applyBorder="1" applyAlignment="1" applyProtection="1">
      <alignment horizontal="center" vertical="center"/>
    </xf>
    <xf numFmtId="0" fontId="27" fillId="35" borderId="18" xfId="0" applyFont="1" applyFill="1" applyBorder="1" applyAlignment="1" applyProtection="1">
      <alignment horizontal="center" vertical="center"/>
    </xf>
    <xf numFmtId="0" fontId="27" fillId="35" borderId="27"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0" borderId="32" xfId="3" applyNumberFormat="1" applyFont="1" applyBorder="1" applyAlignment="1" applyProtection="1">
      <alignment horizontal="center" vertical="center" wrapText="1"/>
    </xf>
    <xf numFmtId="0" fontId="6" fillId="0" borderId="33" xfId="3" applyNumberFormat="1" applyFont="1" applyBorder="1" applyAlignment="1" applyProtection="1">
      <alignment horizontal="center" vertical="center" wrapText="1"/>
    </xf>
    <xf numFmtId="0" fontId="6" fillId="0" borderId="31" xfId="3" applyNumberFormat="1" applyFont="1" applyBorder="1" applyAlignment="1" applyProtection="1">
      <alignment horizontal="center" vertical="center" wrapText="1"/>
    </xf>
    <xf numFmtId="0" fontId="6" fillId="0" borderId="1" xfId="3" applyNumberFormat="1" applyFont="1" applyBorder="1" applyAlignment="1" applyProtection="1">
      <alignment horizontal="center" vertical="center" wrapText="1"/>
    </xf>
    <xf numFmtId="0" fontId="3" fillId="0" borderId="31" xfId="3" applyNumberFormat="1" applyFont="1" applyBorder="1" applyAlignment="1" applyProtection="1">
      <alignment horizontal="center" vertical="center" wrapText="1"/>
    </xf>
    <xf numFmtId="0" fontId="3" fillId="0" borderId="1" xfId="3" applyNumberFormat="1" applyFont="1" applyBorder="1" applyAlignment="1" applyProtection="1">
      <alignment horizontal="center" vertical="center" wrapText="1"/>
    </xf>
    <xf numFmtId="0" fontId="6" fillId="0" borderId="31" xfId="3" applyNumberFormat="1" applyFont="1" applyBorder="1" applyAlignment="1" applyProtection="1">
      <alignment horizontal="center" vertical="center"/>
    </xf>
    <xf numFmtId="0" fontId="6" fillId="0" borderId="1" xfId="3" applyNumberFormat="1" applyFont="1" applyBorder="1" applyAlignment="1" applyProtection="1">
      <alignment horizontal="center" vertical="center"/>
    </xf>
    <xf numFmtId="0" fontId="3" fillId="0" borderId="31" xfId="3" applyNumberFormat="1" applyFont="1" applyBorder="1" applyAlignment="1" applyProtection="1">
      <alignment horizontal="center" vertical="center"/>
    </xf>
    <xf numFmtId="0" fontId="3" fillId="0" borderId="1" xfId="3" applyNumberFormat="1" applyFont="1" applyBorder="1" applyAlignment="1" applyProtection="1">
      <alignment horizontal="center" vertical="center"/>
    </xf>
    <xf numFmtId="0" fontId="3" fillId="0" borderId="29" xfId="3" applyNumberFormat="1" applyFont="1" applyBorder="1" applyAlignment="1" applyProtection="1">
      <alignment horizontal="center" vertical="center" wrapText="1"/>
    </xf>
    <xf numFmtId="0" fontId="3" fillId="0" borderId="30" xfId="3" applyNumberFormat="1" applyFont="1" applyBorder="1" applyAlignment="1" applyProtection="1">
      <alignment horizontal="center" vertical="center" wrapText="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Moneda 2" xfId="46"/>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tabSelected="1" zoomScale="70" zoomScaleNormal="70" zoomScaleSheetLayoutView="70" zoomScalePageLayoutView="55" workbookViewId="0">
      <selection activeCell="B14" sqref="B14"/>
    </sheetView>
  </sheetViews>
  <sheetFormatPr baseColWidth="10" defaultColWidth="11.375" defaultRowHeight="14.3" x14ac:dyDescent="0.25"/>
  <cols>
    <col min="1" max="1" width="10.375" style="13" customWidth="1"/>
    <col min="2" max="2" width="56.625" style="13" customWidth="1"/>
    <col min="3" max="3" width="23" style="13" customWidth="1"/>
    <col min="4" max="4" width="13.625" style="13" bestFit="1" customWidth="1"/>
    <col min="5" max="5" width="14" style="13" bestFit="1" customWidth="1"/>
    <col min="6" max="6" width="13.625" style="13" customWidth="1"/>
    <col min="7" max="7" width="17.75" style="13" customWidth="1"/>
    <col min="8" max="8" width="15" style="13" customWidth="1"/>
    <col min="9" max="9" width="17.75" style="13" customWidth="1"/>
    <col min="10" max="10" width="15" style="13" customWidth="1"/>
    <col min="11" max="11" width="17.875" style="15" customWidth="1"/>
    <col min="12" max="13" width="16.75" style="15" customWidth="1"/>
    <col min="14" max="14" width="14.75" style="15" customWidth="1"/>
    <col min="15" max="15" width="20.25" style="15" customWidth="1"/>
    <col min="16" max="16384" width="11.375" style="15"/>
  </cols>
  <sheetData>
    <row r="1" spans="1:15" ht="14.95" x14ac:dyDescent="0.25">
      <c r="F1" s="14"/>
    </row>
    <row r="2" spans="1:15" ht="15.8" customHeight="1" x14ac:dyDescent="0.25">
      <c r="A2" s="52"/>
      <c r="B2" s="53" t="s">
        <v>0</v>
      </c>
      <c r="C2" s="53"/>
      <c r="D2" s="53"/>
      <c r="E2" s="53"/>
      <c r="F2" s="53"/>
      <c r="G2" s="53"/>
      <c r="H2" s="53"/>
      <c r="I2" s="53"/>
      <c r="J2" s="53"/>
      <c r="K2" s="53"/>
      <c r="L2" s="53"/>
      <c r="M2" s="53"/>
      <c r="N2" s="54" t="s">
        <v>1</v>
      </c>
      <c r="O2" s="54"/>
    </row>
    <row r="3" spans="1:15" ht="15.8" customHeight="1" x14ac:dyDescent="0.25">
      <c r="A3" s="52"/>
      <c r="B3" s="53" t="s">
        <v>2</v>
      </c>
      <c r="C3" s="53"/>
      <c r="D3" s="53"/>
      <c r="E3" s="53"/>
      <c r="F3" s="53"/>
      <c r="G3" s="53"/>
      <c r="H3" s="53"/>
      <c r="I3" s="53"/>
      <c r="J3" s="53"/>
      <c r="K3" s="53"/>
      <c r="L3" s="53"/>
      <c r="M3" s="53"/>
      <c r="N3" s="54" t="s">
        <v>48</v>
      </c>
      <c r="O3" s="54"/>
    </row>
    <row r="4" spans="1:15" ht="16.5" customHeight="1" x14ac:dyDescent="0.25">
      <c r="A4" s="52"/>
      <c r="B4" s="53" t="s">
        <v>3</v>
      </c>
      <c r="C4" s="53"/>
      <c r="D4" s="53"/>
      <c r="E4" s="53"/>
      <c r="F4" s="53"/>
      <c r="G4" s="53"/>
      <c r="H4" s="53"/>
      <c r="I4" s="53"/>
      <c r="J4" s="53"/>
      <c r="K4" s="53"/>
      <c r="L4" s="53"/>
      <c r="M4" s="53"/>
      <c r="N4" s="54" t="s">
        <v>49</v>
      </c>
      <c r="O4" s="54"/>
    </row>
    <row r="5" spans="1:15" ht="14.95" customHeight="1" x14ac:dyDescent="0.25">
      <c r="A5" s="52"/>
      <c r="B5" s="53"/>
      <c r="C5" s="53"/>
      <c r="D5" s="53"/>
      <c r="E5" s="53"/>
      <c r="F5" s="53"/>
      <c r="G5" s="53"/>
      <c r="H5" s="53"/>
      <c r="I5" s="53"/>
      <c r="J5" s="53"/>
      <c r="K5" s="53"/>
      <c r="L5" s="53"/>
      <c r="M5" s="53"/>
      <c r="N5" s="54" t="s">
        <v>46</v>
      </c>
      <c r="O5" s="54"/>
    </row>
    <row r="7" spans="1:15" ht="14.95" x14ac:dyDescent="0.25">
      <c r="A7" s="16" t="s">
        <v>4</v>
      </c>
    </row>
    <row r="8" spans="1:15" ht="10.050000000000001" customHeight="1" x14ac:dyDescent="0.25">
      <c r="A8" s="17"/>
    </row>
    <row r="9" spans="1:15" ht="30.1" customHeight="1" x14ac:dyDescent="0.25">
      <c r="A9" s="74" t="s">
        <v>5</v>
      </c>
      <c r="B9" s="75"/>
      <c r="D9" s="59" t="s">
        <v>6</v>
      </c>
      <c r="E9" s="60"/>
      <c r="F9" s="61"/>
      <c r="G9" s="62"/>
      <c r="H9" s="62"/>
      <c r="I9" s="63"/>
      <c r="K9" s="59" t="s">
        <v>7</v>
      </c>
      <c r="L9" s="60"/>
      <c r="M9" s="57"/>
      <c r="N9" s="58"/>
    </row>
    <row r="10" spans="1:15" ht="8.35" customHeight="1" x14ac:dyDescent="0.25">
      <c r="A10" s="76"/>
      <c r="B10" s="77"/>
      <c r="C10" s="18"/>
      <c r="E10" s="19"/>
      <c r="F10" s="19"/>
      <c r="M10" s="19"/>
      <c r="N10" s="13"/>
    </row>
    <row r="11" spans="1:15" ht="30.1" customHeight="1" x14ac:dyDescent="0.25">
      <c r="A11" s="78"/>
      <c r="B11" s="79"/>
      <c r="D11" s="59" t="s">
        <v>8</v>
      </c>
      <c r="E11" s="60"/>
      <c r="F11" s="61"/>
      <c r="G11" s="62"/>
      <c r="H11" s="62"/>
      <c r="I11" s="63"/>
      <c r="K11" s="59" t="s">
        <v>9</v>
      </c>
      <c r="L11" s="60"/>
      <c r="M11" s="55"/>
      <c r="N11" s="56"/>
      <c r="O11" s="20"/>
    </row>
    <row r="12" spans="1:15" ht="10.050000000000001" customHeight="1" thickBot="1" x14ac:dyDescent="0.3">
      <c r="A12" s="21"/>
      <c r="B12" s="22"/>
      <c r="C12" s="23"/>
      <c r="D12" s="21"/>
      <c r="E12" s="22"/>
      <c r="F12" s="22"/>
      <c r="G12" s="22"/>
      <c r="H12" s="21"/>
      <c r="I12" s="24"/>
      <c r="J12" s="25"/>
      <c r="K12" s="25"/>
      <c r="L12" s="25"/>
      <c r="N12" s="26"/>
      <c r="O12" s="26"/>
    </row>
    <row r="13" spans="1:15" s="27" customFormat="1" ht="111.75" customHeight="1" x14ac:dyDescent="0.25">
      <c r="A13" s="33" t="s">
        <v>10</v>
      </c>
      <c r="B13" s="34" t="s">
        <v>11</v>
      </c>
      <c r="C13" s="34" t="s">
        <v>12</v>
      </c>
      <c r="D13" s="34" t="s">
        <v>13</v>
      </c>
      <c r="E13" s="34" t="s">
        <v>14</v>
      </c>
      <c r="F13" s="35" t="s">
        <v>15</v>
      </c>
      <c r="G13" s="35" t="s">
        <v>16</v>
      </c>
      <c r="H13" s="35" t="s">
        <v>17</v>
      </c>
      <c r="I13" s="35" t="s">
        <v>18</v>
      </c>
      <c r="J13" s="35" t="s">
        <v>19</v>
      </c>
      <c r="K13" s="35" t="s">
        <v>20</v>
      </c>
      <c r="L13" s="35" t="s">
        <v>21</v>
      </c>
      <c r="M13" s="35" t="s">
        <v>22</v>
      </c>
      <c r="N13" s="35" t="s">
        <v>23</v>
      </c>
      <c r="O13" s="36" t="s">
        <v>24</v>
      </c>
    </row>
    <row r="14" spans="1:15" s="27" customFormat="1" ht="164.4" customHeight="1" x14ac:dyDescent="0.25">
      <c r="A14" s="37">
        <v>1</v>
      </c>
      <c r="B14" s="38" t="s">
        <v>51</v>
      </c>
      <c r="C14" s="3"/>
      <c r="D14" s="39">
        <v>550</v>
      </c>
      <c r="E14" s="40" t="s">
        <v>50</v>
      </c>
      <c r="F14" s="4"/>
      <c r="G14" s="2"/>
      <c r="H14" s="41">
        <f>+ROUND(F14*G14,0)</f>
        <v>0</v>
      </c>
      <c r="I14" s="2"/>
      <c r="J14" s="41">
        <f t="shared" ref="J14" si="0">ROUND(F14*I14,0)</f>
        <v>0</v>
      </c>
      <c r="K14" s="41">
        <f t="shared" ref="K14" si="1">ROUND(F14+H14+J14,0)</f>
        <v>0</v>
      </c>
      <c r="L14" s="41">
        <f t="shared" ref="L14" si="2">ROUND(F14*D14,0)</f>
        <v>0</v>
      </c>
      <c r="M14" s="41">
        <f t="shared" ref="M14" si="3">ROUND(L14*G14,0)</f>
        <v>0</v>
      </c>
      <c r="N14" s="41">
        <f t="shared" ref="N14" si="4">ROUND(L14*I14,0)</f>
        <v>0</v>
      </c>
      <c r="O14" s="42">
        <f t="shared" ref="O14" si="5">ROUND(L14+N14+M14,0)</f>
        <v>0</v>
      </c>
    </row>
    <row r="15" spans="1:15" s="27" customFormat="1" ht="253.4" customHeight="1" x14ac:dyDescent="0.25">
      <c r="A15" s="37">
        <v>2</v>
      </c>
      <c r="B15" s="38" t="s">
        <v>52</v>
      </c>
      <c r="C15" s="3"/>
      <c r="D15" s="39">
        <v>140</v>
      </c>
      <c r="E15" s="40" t="s">
        <v>50</v>
      </c>
      <c r="F15" s="4"/>
      <c r="G15" s="2"/>
      <c r="H15" s="41">
        <f t="shared" ref="H15" si="6">+ROUND(F15*G15,0)</f>
        <v>0</v>
      </c>
      <c r="I15" s="2"/>
      <c r="J15" s="41">
        <f t="shared" ref="J15" si="7">ROUND(F15*I15,0)</f>
        <v>0</v>
      </c>
      <c r="K15" s="41">
        <f t="shared" ref="K15" si="8">ROUND(F15+H15+J15,0)</f>
        <v>0</v>
      </c>
      <c r="L15" s="41">
        <f t="shared" ref="L15" si="9">ROUND(F15*D15,0)</f>
        <v>0</v>
      </c>
      <c r="M15" s="41">
        <f t="shared" ref="M15" si="10">ROUND(L15*G15,0)</f>
        <v>0</v>
      </c>
      <c r="N15" s="41">
        <f t="shared" ref="N15" si="11">ROUND(L15*I15,0)</f>
        <v>0</v>
      </c>
      <c r="O15" s="42">
        <f t="shared" ref="O15" si="12">ROUND(L15+N15+M15,0)</f>
        <v>0</v>
      </c>
    </row>
    <row r="16" spans="1:15" s="27" customFormat="1" ht="151.5" customHeight="1" x14ac:dyDescent="0.25">
      <c r="A16" s="37">
        <v>3</v>
      </c>
      <c r="B16" s="38" t="s">
        <v>53</v>
      </c>
      <c r="C16" s="3"/>
      <c r="D16" s="39">
        <v>502</v>
      </c>
      <c r="E16" s="40" t="s">
        <v>50</v>
      </c>
      <c r="F16" s="4"/>
      <c r="G16" s="2"/>
      <c r="H16" s="41"/>
      <c r="I16" s="2"/>
      <c r="J16" s="41"/>
      <c r="K16" s="41"/>
      <c r="L16" s="41"/>
      <c r="M16" s="41"/>
      <c r="N16" s="41"/>
      <c r="O16" s="42"/>
    </row>
    <row r="17" spans="1:15" s="27" customFormat="1" ht="196.3" customHeight="1" thickBot="1" x14ac:dyDescent="0.3">
      <c r="A17" s="37">
        <v>4</v>
      </c>
      <c r="B17" s="38" t="s">
        <v>54</v>
      </c>
      <c r="C17" s="3"/>
      <c r="D17" s="39">
        <v>640</v>
      </c>
      <c r="E17" s="40" t="s">
        <v>50</v>
      </c>
      <c r="F17" s="4"/>
      <c r="G17" s="2"/>
      <c r="H17" s="41">
        <f t="shared" ref="H17" si="13">+ROUND(F17*G17,0)</f>
        <v>0</v>
      </c>
      <c r="I17" s="2"/>
      <c r="J17" s="41">
        <f t="shared" ref="J17" si="14">ROUND(F17*I17,0)</f>
        <v>0</v>
      </c>
      <c r="K17" s="41">
        <f t="shared" ref="K17" si="15">ROUND(F17+H17+J17,0)</f>
        <v>0</v>
      </c>
      <c r="L17" s="41">
        <f t="shared" ref="L17" si="16">ROUND(F17*D17,0)</f>
        <v>0</v>
      </c>
      <c r="M17" s="41">
        <f t="shared" ref="M17" si="17">ROUND(L17*G17,0)</f>
        <v>0</v>
      </c>
      <c r="N17" s="41">
        <f t="shared" ref="N17" si="18">ROUND(L17*I17,0)</f>
        <v>0</v>
      </c>
      <c r="O17" s="42">
        <f t="shared" ref="O17" si="19">ROUND(L17+N17+M17,0)</f>
        <v>0</v>
      </c>
    </row>
    <row r="18" spans="1:15" s="27" customFormat="1" ht="41.95" customHeight="1" thickBot="1" x14ac:dyDescent="0.3">
      <c r="A18" s="80" t="s">
        <v>25</v>
      </c>
      <c r="B18" s="81"/>
      <c r="C18" s="81"/>
      <c r="D18" s="81"/>
      <c r="E18" s="81"/>
      <c r="F18" s="81"/>
      <c r="G18" s="81"/>
      <c r="H18" s="81"/>
      <c r="I18" s="81"/>
      <c r="J18" s="81"/>
      <c r="K18" s="81"/>
      <c r="L18" s="92" t="s">
        <v>26</v>
      </c>
      <c r="M18" s="93"/>
      <c r="N18" s="93"/>
      <c r="O18" s="43">
        <f>SUMIF(G:G,0%,L:L)+SUMIF(G:G,"",L:L)</f>
        <v>0</v>
      </c>
    </row>
    <row r="19" spans="1:15" s="27" customFormat="1" ht="39.1" customHeight="1" x14ac:dyDescent="0.25">
      <c r="A19" s="64" t="s">
        <v>47</v>
      </c>
      <c r="B19" s="65"/>
      <c r="C19" s="65"/>
      <c r="D19" s="65"/>
      <c r="E19" s="65"/>
      <c r="F19" s="65"/>
      <c r="G19" s="65"/>
      <c r="H19" s="65"/>
      <c r="I19" s="65"/>
      <c r="J19" s="65"/>
      <c r="K19" s="66"/>
      <c r="L19" s="86" t="s">
        <v>27</v>
      </c>
      <c r="M19" s="87"/>
      <c r="N19" s="87"/>
      <c r="O19" s="44">
        <f>SUMIF(G:G,5%,L:L)</f>
        <v>0</v>
      </c>
    </row>
    <row r="20" spans="1:15" s="27" customFormat="1" ht="30.1" customHeight="1" x14ac:dyDescent="0.25">
      <c r="A20" s="67"/>
      <c r="B20" s="68"/>
      <c r="C20" s="68"/>
      <c r="D20" s="68"/>
      <c r="E20" s="68"/>
      <c r="F20" s="68"/>
      <c r="G20" s="68"/>
      <c r="H20" s="68"/>
      <c r="I20" s="68"/>
      <c r="J20" s="68"/>
      <c r="K20" s="69"/>
      <c r="L20" s="86" t="s">
        <v>28</v>
      </c>
      <c r="M20" s="87"/>
      <c r="N20" s="87"/>
      <c r="O20" s="44">
        <f>SUMIF(G:G,19%,L:L)</f>
        <v>0</v>
      </c>
    </row>
    <row r="21" spans="1:15" s="27" customFormat="1" ht="30.1" customHeight="1" x14ac:dyDescent="0.25">
      <c r="A21" s="67"/>
      <c r="B21" s="68"/>
      <c r="C21" s="68"/>
      <c r="D21" s="68"/>
      <c r="E21" s="68"/>
      <c r="F21" s="68"/>
      <c r="G21" s="68"/>
      <c r="H21" s="68"/>
      <c r="I21" s="68"/>
      <c r="J21" s="68"/>
      <c r="K21" s="69"/>
      <c r="L21" s="88" t="s">
        <v>21</v>
      </c>
      <c r="M21" s="89"/>
      <c r="N21" s="89"/>
      <c r="O21" s="45">
        <f>SUM(O18:O20)</f>
        <v>0</v>
      </c>
    </row>
    <row r="22" spans="1:15" s="27" customFormat="1" ht="30.1" customHeight="1" x14ac:dyDescent="0.25">
      <c r="A22" s="67"/>
      <c r="B22" s="68"/>
      <c r="C22" s="68"/>
      <c r="D22" s="68"/>
      <c r="E22" s="68"/>
      <c r="F22" s="68"/>
      <c r="G22" s="68"/>
      <c r="H22" s="68"/>
      <c r="I22" s="68"/>
      <c r="J22" s="68"/>
      <c r="K22" s="69"/>
      <c r="L22" s="90" t="s">
        <v>29</v>
      </c>
      <c r="M22" s="91"/>
      <c r="N22" s="91"/>
      <c r="O22" s="46">
        <f>SUMIF(G:G,5%,M:M)</f>
        <v>0</v>
      </c>
    </row>
    <row r="23" spans="1:15" s="27" customFormat="1" ht="30.1" customHeight="1" x14ac:dyDescent="0.25">
      <c r="A23" s="67"/>
      <c r="B23" s="68"/>
      <c r="C23" s="68"/>
      <c r="D23" s="68"/>
      <c r="E23" s="68"/>
      <c r="F23" s="68"/>
      <c r="G23" s="68"/>
      <c r="H23" s="68"/>
      <c r="I23" s="68"/>
      <c r="J23" s="68"/>
      <c r="K23" s="69"/>
      <c r="L23" s="90" t="s">
        <v>30</v>
      </c>
      <c r="M23" s="91"/>
      <c r="N23" s="91"/>
      <c r="O23" s="46">
        <f>SUMIF(G:G,19%,M:M)</f>
        <v>0</v>
      </c>
    </row>
    <row r="24" spans="1:15" s="27" customFormat="1" ht="30.1" customHeight="1" x14ac:dyDescent="0.25">
      <c r="A24" s="67"/>
      <c r="B24" s="68"/>
      <c r="C24" s="68"/>
      <c r="D24" s="68"/>
      <c r="E24" s="68"/>
      <c r="F24" s="68"/>
      <c r="G24" s="68"/>
      <c r="H24" s="68"/>
      <c r="I24" s="68"/>
      <c r="J24" s="68"/>
      <c r="K24" s="69"/>
      <c r="L24" s="88" t="s">
        <v>31</v>
      </c>
      <c r="M24" s="89"/>
      <c r="N24" s="89"/>
      <c r="O24" s="45">
        <f>SUM(O22:O23)</f>
        <v>0</v>
      </c>
    </row>
    <row r="25" spans="1:15" s="27" customFormat="1" ht="30.1" customHeight="1" x14ac:dyDescent="0.25">
      <c r="A25" s="67"/>
      <c r="B25" s="68"/>
      <c r="C25" s="68"/>
      <c r="D25" s="68"/>
      <c r="E25" s="68"/>
      <c r="F25" s="68"/>
      <c r="G25" s="68"/>
      <c r="H25" s="68"/>
      <c r="I25" s="68"/>
      <c r="J25" s="68"/>
      <c r="K25" s="69"/>
      <c r="L25" s="86" t="s">
        <v>32</v>
      </c>
      <c r="M25" s="87"/>
      <c r="N25" s="87"/>
      <c r="O25" s="44">
        <f>SUMIF(I:I,8%,N:N)</f>
        <v>0</v>
      </c>
    </row>
    <row r="26" spans="1:15" s="27" customFormat="1" ht="37.549999999999997" customHeight="1" x14ac:dyDescent="0.25">
      <c r="A26" s="67"/>
      <c r="B26" s="68"/>
      <c r="C26" s="68"/>
      <c r="D26" s="68"/>
      <c r="E26" s="68"/>
      <c r="F26" s="68"/>
      <c r="G26" s="68"/>
      <c r="H26" s="68"/>
      <c r="I26" s="68"/>
      <c r="J26" s="68"/>
      <c r="K26" s="69"/>
      <c r="L26" s="84" t="s">
        <v>33</v>
      </c>
      <c r="M26" s="85"/>
      <c r="N26" s="85"/>
      <c r="O26" s="45">
        <f>SUM(O25)</f>
        <v>0</v>
      </c>
    </row>
    <row r="27" spans="1:15" s="27" customFormat="1" ht="32.299999999999997" customHeight="1" thickBot="1" x14ac:dyDescent="0.3">
      <c r="A27" s="70"/>
      <c r="B27" s="71"/>
      <c r="C27" s="71"/>
      <c r="D27" s="71"/>
      <c r="E27" s="71"/>
      <c r="F27" s="71"/>
      <c r="G27" s="71"/>
      <c r="H27" s="71"/>
      <c r="I27" s="71"/>
      <c r="J27" s="71"/>
      <c r="K27" s="72"/>
      <c r="L27" s="82" t="s">
        <v>34</v>
      </c>
      <c r="M27" s="83"/>
      <c r="N27" s="83"/>
      <c r="O27" s="47">
        <f>+O21+O24+O26</f>
        <v>0</v>
      </c>
    </row>
    <row r="29" spans="1:15" ht="50.1" customHeight="1" thickBot="1" x14ac:dyDescent="0.3">
      <c r="B29" s="73"/>
      <c r="C29" s="73"/>
    </row>
    <row r="30" spans="1:15" x14ac:dyDescent="0.25">
      <c r="B30" s="51" t="s">
        <v>35</v>
      </c>
      <c r="C30" s="51"/>
    </row>
    <row r="31" spans="1:15" ht="14.95" customHeight="1" x14ac:dyDescent="0.25">
      <c r="M31" s="28"/>
      <c r="N31" s="29"/>
      <c r="O31" s="30"/>
    </row>
    <row r="32" spans="1:15" ht="15.8" customHeight="1" x14ac:dyDescent="0.25">
      <c r="M32" s="28"/>
      <c r="N32" s="29"/>
      <c r="O32" s="30"/>
    </row>
    <row r="33" spans="1:17" ht="14.95" customHeight="1" x14ac:dyDescent="0.25">
      <c r="A33" s="31" t="s">
        <v>36</v>
      </c>
      <c r="M33" s="28"/>
      <c r="N33" s="29"/>
      <c r="O33" s="30"/>
    </row>
    <row r="34" spans="1:17" x14ac:dyDescent="0.25">
      <c r="A34" s="50" t="s">
        <v>37</v>
      </c>
      <c r="B34" s="50"/>
      <c r="C34" s="50"/>
      <c r="D34" s="50"/>
      <c r="E34" s="50"/>
      <c r="F34" s="50"/>
      <c r="G34" s="50"/>
      <c r="H34" s="50"/>
      <c r="I34" s="50"/>
      <c r="J34" s="50"/>
      <c r="K34" s="50"/>
      <c r="L34" s="50"/>
      <c r="M34" s="50"/>
      <c r="N34" s="50"/>
      <c r="O34" s="50"/>
      <c r="P34" s="13"/>
      <c r="Q34" s="13"/>
    </row>
    <row r="35" spans="1:17" ht="14.95" customHeight="1" x14ac:dyDescent="0.25">
      <c r="A35" s="49" t="s">
        <v>38</v>
      </c>
      <c r="B35" s="49"/>
      <c r="C35" s="49"/>
      <c r="D35" s="49"/>
      <c r="E35" s="49"/>
      <c r="F35" s="49"/>
      <c r="G35" s="49"/>
      <c r="H35" s="49"/>
      <c r="I35" s="49"/>
      <c r="J35" s="49"/>
      <c r="K35" s="49"/>
      <c r="L35" s="49"/>
      <c r="M35" s="49"/>
      <c r="N35" s="49"/>
      <c r="O35" s="49"/>
      <c r="P35" s="32"/>
      <c r="Q35" s="32"/>
    </row>
    <row r="36" spans="1:17" x14ac:dyDescent="0.25">
      <c r="A36" s="48" t="s">
        <v>39</v>
      </c>
      <c r="B36" s="48"/>
      <c r="C36" s="48"/>
      <c r="D36" s="48"/>
      <c r="E36" s="48"/>
      <c r="F36" s="48"/>
      <c r="G36" s="48"/>
      <c r="H36" s="48"/>
      <c r="I36" s="48"/>
      <c r="J36" s="48"/>
      <c r="K36" s="48"/>
      <c r="L36" s="48"/>
      <c r="M36" s="48"/>
      <c r="N36" s="48"/>
      <c r="O36" s="48"/>
      <c r="P36" s="16"/>
      <c r="Q36" s="16"/>
    </row>
    <row r="37" spans="1:17" x14ac:dyDescent="0.25">
      <c r="A37" s="48" t="s">
        <v>40</v>
      </c>
      <c r="B37" s="48"/>
      <c r="C37" s="48"/>
      <c r="D37" s="48"/>
      <c r="E37" s="48"/>
      <c r="F37" s="48"/>
      <c r="G37" s="48"/>
      <c r="H37" s="48"/>
      <c r="I37" s="48"/>
      <c r="J37" s="48"/>
      <c r="K37" s="48"/>
      <c r="L37" s="48"/>
      <c r="M37" s="48"/>
      <c r="N37" s="48"/>
      <c r="O37" s="48"/>
      <c r="P37" s="16"/>
      <c r="Q37" s="16"/>
    </row>
    <row r="38" spans="1:17" x14ac:dyDescent="0.25">
      <c r="K38" s="13"/>
      <c r="L38" s="13"/>
      <c r="M38" s="13"/>
      <c r="N38" s="13"/>
    </row>
    <row r="80" spans="11:15" s="13" customFormat="1" x14ac:dyDescent="0.25">
      <c r="K80" s="15"/>
      <c r="L80" s="15"/>
      <c r="M80" s="15"/>
      <c r="N80" s="15"/>
      <c r="O80" s="15"/>
    </row>
    <row r="81" spans="11:15" s="13" customFormat="1" x14ac:dyDescent="0.25">
      <c r="K81" s="15"/>
      <c r="L81" s="15"/>
      <c r="M81" s="15"/>
      <c r="N81" s="15"/>
      <c r="O81" s="15"/>
    </row>
    <row r="82" spans="11:15" s="13" customFormat="1" x14ac:dyDescent="0.25">
      <c r="K82" s="15"/>
      <c r="L82" s="15"/>
      <c r="M82" s="15"/>
      <c r="N82" s="15"/>
      <c r="O82" s="15"/>
    </row>
    <row r="83" spans="11:15" s="13" customFormat="1" x14ac:dyDescent="0.25">
      <c r="K83" s="15"/>
      <c r="L83" s="15"/>
      <c r="M83" s="15"/>
      <c r="N83" s="15"/>
      <c r="O83" s="15"/>
    </row>
  </sheetData>
  <sheetProtection algorithmName="SHA-512" hashValue="Tyux3UmkIx+sI9ztWPFhXDX+bBQ7rFl5JXZusqn3451q4gjTi/0sbLZs3PXOoFXP2QGv6M4HnfDKJ0RWhXk9Gw==" saltValue="gpQCTgJnb2aU0wEb+zQz4w==" spinCount="100000" sheet="1" formatCells="0" formatColumns="0" formatRows="0" insertColumns="0" insertRows="0" insertHyperlinks="0" deleteColumns="0" deleteRows="0" sort="0" autoFilter="0" pivotTables="0"/>
  <mergeCells count="35">
    <mergeCell ref="L22:N22"/>
    <mergeCell ref="L21:N21"/>
    <mergeCell ref="L20:N20"/>
    <mergeCell ref="L19:N19"/>
    <mergeCell ref="L18:N18"/>
    <mergeCell ref="L27:N27"/>
    <mergeCell ref="L26:N26"/>
    <mergeCell ref="L25:N25"/>
    <mergeCell ref="L24:N24"/>
    <mergeCell ref="L23:N23"/>
    <mergeCell ref="A19:K27"/>
    <mergeCell ref="F9:I9"/>
    <mergeCell ref="B29:C29"/>
    <mergeCell ref="A9:B11"/>
    <mergeCell ref="D9:E9"/>
    <mergeCell ref="D11:E11"/>
    <mergeCell ref="A18:K18"/>
    <mergeCell ref="M11:N11"/>
    <mergeCell ref="M9:N9"/>
    <mergeCell ref="K9:L9"/>
    <mergeCell ref="K11:L11"/>
    <mergeCell ref="F11:I11"/>
    <mergeCell ref="A2:A5"/>
    <mergeCell ref="B2:M2"/>
    <mergeCell ref="N2:O2"/>
    <mergeCell ref="B3:M3"/>
    <mergeCell ref="N3:O3"/>
    <mergeCell ref="B4:M5"/>
    <mergeCell ref="N4:O4"/>
    <mergeCell ref="N5:O5"/>
    <mergeCell ref="A37:O37"/>
    <mergeCell ref="A36:O36"/>
    <mergeCell ref="A35:O35"/>
    <mergeCell ref="A34:O34"/>
    <mergeCell ref="B30:C30"/>
  </mergeCells>
  <dataValidations count="4">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Title="Señor Cotizante" prompt="Por favor adjunte el logo de su empresa, en caso de no contar con el logo escriba nuevamente su nombre, razón social o dejar en blanco." sqref="A9:B11"/>
    <dataValidation allowBlank="1" showInputMessage="1" showErrorMessage="1" promptTitle="NOMBRE/RAZÓN SOCIAL" prompt="NOMBRE/RAZÓN SOCIAL" sqref="F9:I9"/>
    <dataValidation type="whole" allowBlank="1" showInputMessage="1" showErrorMessage="1" sqref="F14:F17">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 type="list" showInputMessage="1" showErrorMessage="1">
          <x14:formula1>
            <xm:f>Cálculos!$D$7:$D$9</xm:f>
          </x14:formula1>
          <xm:sqref>G14:G17</xm:sqref>
        </x14:dataValidation>
        <x14:dataValidation type="list" allowBlank="1" showInputMessage="1" showErrorMessage="1">
          <x14:formula1>
            <xm:f>Cálculos!$F$7:$F$8</xm:f>
          </x14:formula1>
          <xm:sqref>I14:I17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10"/>
  <sheetViews>
    <sheetView zoomScale="140" zoomScaleNormal="140" workbookViewId="0">
      <selection activeCell="B16" sqref="B16"/>
    </sheetView>
  </sheetViews>
  <sheetFormatPr baseColWidth="10" defaultColWidth="11.375" defaultRowHeight="14.3" x14ac:dyDescent="0.25"/>
  <cols>
    <col min="1" max="1" width="6.375" customWidth="1"/>
    <col min="2" max="2" width="50" bestFit="1" customWidth="1"/>
    <col min="4" max="4" width="15" style="8" bestFit="1" customWidth="1"/>
    <col min="6" max="6" width="15" style="12" bestFit="1" customWidth="1"/>
  </cols>
  <sheetData>
    <row r="6" spans="2:6" x14ac:dyDescent="0.25">
      <c r="B6" s="5" t="s">
        <v>8</v>
      </c>
      <c r="D6" s="6" t="s">
        <v>41</v>
      </c>
      <c r="F6" s="9" t="s">
        <v>42</v>
      </c>
    </row>
    <row r="7" spans="2:6" x14ac:dyDescent="0.25">
      <c r="B7" s="1" t="s">
        <v>43</v>
      </c>
      <c r="D7" s="7">
        <v>0</v>
      </c>
      <c r="F7" s="10">
        <v>0.08</v>
      </c>
    </row>
    <row r="8" spans="2:6" x14ac:dyDescent="0.25">
      <c r="B8" s="1" t="s">
        <v>44</v>
      </c>
      <c r="D8" s="7">
        <v>0.05</v>
      </c>
      <c r="F8" s="11">
        <v>0</v>
      </c>
    </row>
    <row r="9" spans="2:6" x14ac:dyDescent="0.25">
      <c r="B9" s="1" t="s">
        <v>45</v>
      </c>
      <c r="D9" s="7">
        <v>0.19</v>
      </c>
    </row>
    <row r="10" spans="2:6" x14ac:dyDescent="0.25">
      <c r="D10"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C431A719-18F1-4FE9-B6C2-4A9012EAD3D6}">
  <ds:schemaRefs>
    <ds:schemaRef ds:uri="http://purl.org/dc/terms/"/>
    <ds:schemaRef ds:uri="http://schemas.microsoft.com/office/2006/metadata/properties"/>
    <ds:schemaRef ds:uri="http://purl.org/dc/dcmitype/"/>
    <ds:schemaRef ds:uri="http://purl.org/dc/elements/1.1/"/>
    <ds:schemaRef ds:uri="http://www.w3.org/XML/1998/namespace"/>
    <ds:schemaRef ds:uri="http://schemas.microsoft.com/office/2006/documentManagement/types"/>
    <ds:schemaRef ds:uri="39f7a895-868e-4739-ab10-589c64175fbd"/>
    <ds:schemaRef ds:uri="http://schemas.microsoft.com/office/infopath/2007/PartnerControls"/>
    <ds:schemaRef ds:uri="http://schemas.openxmlformats.org/package/2006/metadata/core-properties"/>
    <ds:schemaRef ds:uri="632c1e4e-69c6-4d1f-81a1-009441d464e5"/>
  </ds:schemaRefs>
</ds:datastoreItem>
</file>

<file path=customXml/itemProps3.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MARIA PAULA LOPEZ ARIAS</cp:lastModifiedBy>
  <cp:revision/>
  <dcterms:created xsi:type="dcterms:W3CDTF">2017-04-28T13:22:52Z</dcterms:created>
  <dcterms:modified xsi:type="dcterms:W3CDTF">2024-04-10T15:21:59Z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