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56 SERVICIO INSIGNIAS/DOCUMENTOS PUBLICACION/"/>
    </mc:Choice>
  </mc:AlternateContent>
  <xr:revisionPtr revIDLastSave="105" documentId="13_ncr:1_{F325527D-AE3E-4150-8C66-BA9D114568FD}" xr6:coauthVersionLast="47" xr6:coauthVersionMax="47" xr10:uidLastSave="{A2B9D91B-1FD2-4F72-AA7C-FFE1F090B64D}"/>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<sst xmlns="http://schemas.openxmlformats.org/spreadsheetml/2006/main" count="98" uniqueCount="83">
  <si>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</si>
  <si>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</si>
  <si>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</si>
  <si>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</si>
  <si>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</si>
  <si>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</si>
  <si>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</si>
  <si>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</si>
  <si>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</si>
  <si>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</si>
  <si>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</si>
  <si>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</si>
  <si>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</si>
  <si>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</si>
  <si>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</si>
  <si>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</si>
  <si>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</si>
  <si>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</si>
  <si>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</si>
  <si>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</si>
  <si>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</si>
  <si>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</si>
  <si>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</si>
  <si>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</si>
  <si>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</si>
  <si>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</si>
  <si>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</si>
  <si>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</si>
  <si>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</si>
  <si>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</si>
  <si>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</si>
  <si>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</si>
  <si>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</si>
  <si>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</si>
  <si>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</si>
  <si>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</si>
  <si>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</si>
  <si>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</si>
  <si>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</si>
  <si>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</si>
  <si>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</si>
  <si>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</si>
  <si>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</si>
  <si>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</si>
  <si>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</si>
  <si>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</si>
  <si>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</si>
  <si>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</si>
  <si>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</si>
  <si>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</si>
  <si>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</si>
  <si>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</si>
  <si>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</si>
  <si>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</si>
  <si>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</si>
  <si>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</si>
  <si>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</si>
  <si>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</si>
  <si>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</si>
  <si>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</si>
  <si>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</si>
  <si>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</si>
  <si>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</si>
  <si>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</si>
  <si>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</si>
  <si>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</si>
  <si>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</si>
  <si>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</si>
  <si>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</si>
  <si>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</si>
  <si>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</si>
  <si>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</si>
  <si>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</si>
  <si>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</si>
  <si>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</si>
  <si>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</si>
  <si>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</si>
  <si>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</si>
  <si>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</si>
  <si>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</si>
  <si>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</si>
  <si>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Moodle en los Campos de Aprendizaje Digitales, cursos y/o diplomados de la Universidad de Cundinamarca, para generar identidad y distinción a los participantes que cumplan los Resultados Esperados de Aprendizaje.
-	Formato y Estándares: Las insignias deben ser con estándares técnicos aceptados como Open Badges Specification. Esto garantizará la interoperabilidad y la portabilidad de las insignias en diferentes plataformas y sistemas, así mismo, diseñar insignias significativas y atractivas que motiven el aprendizaje
-	Metadatos: Las insignias deben contener metadatos enriquecidos y estructurados que describan claramente el logro o habilidad que representan.
-	Verificación y Autenticidad: Las insignias deben ser verificables y auténticas. Deben proporcionar un mecanismo para que terceros puedan validar la autenticidad de la insignia, lo que puede involucrar la comprobación de la firma digital o el acceso a una página de validación en línea con tecnología BlockChain y código QR en los reconocimientos para la validación.
-	Seguridad: Asegurar que las insignias digitales estén protegidas contra falsificaciones y manipulaciones. Implementar medidas de seguridad adecuadas, como el uso de tecnología de firma digital y almacenamiento seguro.
-	Integración y portabilidad: Las insignias deberán integrarse fácilmente en diferentes plataformas y sistemas, como sistemas de gestión del aprendizaje (LMS), perfiles en redes sociales y sitios web personales.
-	Compatibilidad Multiplataforma: Las insignias deben ser visualmente atractivas y legibles en diferentes dispositivos y tamaños de pantalla, incluyendo computadores de escritorio, tabletas y dispositivos móviles.
-	Permanencia en el tiempo: Las insignias deberán permanecer en el tiempo para consulta e integración, no deberán tener caducidad.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</si>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</sst>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0" borderId="1" xfId="0" applyFont="1" applyBorder="1" applyAlignment="1" applyProtection="1">
      <alignment horizontal="lef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55" zoomScaleNormal="70" zoomScaleSheetLayoutView="55" zoomScalePageLayoutView="55" workbookViewId="0">
      <selection activeCell="F14" sqref="F14"/>
    </sheetView>
  </sheetViews>
  <sheetFormatPr baseColWidth="10" defaultColWidth="11.42578125" defaultRowHeight="15" x14ac:dyDescent="0.25"/>
  <cols>
    <col min="1" max="1" width="10.42578125" style="2" customWidth="1"/>
    <col min="2" max="2" width="72.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35.25" customHeight="1" thickBot="1" x14ac:dyDescent="0.3">
      <c r="A14" s="27">
        <v>1</v>
      </c>
      <c r="B14" s="127" t="s">
        <v>81</v>
      </c>
      <c r="C14" s="13"/>
      <c r="D14" s="10">
        <v>2539</v>
      </c>
      <c r="E14" s="14" t="s">
        <v>82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6">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7">
        <f>SUMIF(G:G,5%,L:L)</f>
        <v>0</v>
      </c>
    </row>
    <row r="17" spans="1:17" s="9" customFormat="1" ht="30" customHeight="1" x14ac:dyDescent="0.25">
      <c r="A17" s="78"/>
      <c r="B17" s="79"/>
      <c r="C17" s="79"/>
      <c r="D17" s="79"/>
      <c r="E17" s="79"/>
      <c r="F17" s="79"/>
      <c r="G17" s="79"/>
      <c r="H17" s="79"/>
      <c r="I17" s="79"/>
      <c r="J17" s="79"/>
      <c r="K17" s="80"/>
      <c r="L17" s="97" t="s">
        <v>29</v>
      </c>
      <c r="M17" s="98"/>
      <c r="N17" s="98"/>
      <c r="O17" s="37">
        <f>SUMIF(G:G,19%,L:L)</f>
        <v>0</v>
      </c>
    </row>
    <row r="18" spans="1:17" s="9" customFormat="1" ht="30" customHeight="1" x14ac:dyDescent="0.25">
      <c r="A18" s="78"/>
      <c r="B18" s="79"/>
      <c r="C18" s="79"/>
      <c r="D18" s="79"/>
      <c r="E18" s="79"/>
      <c r="F18" s="79"/>
      <c r="G18" s="79"/>
      <c r="H18" s="79"/>
      <c r="I18" s="79"/>
      <c r="J18" s="79"/>
      <c r="K18" s="80"/>
      <c r="L18" s="99" t="s">
        <v>22</v>
      </c>
      <c r="M18" s="100"/>
      <c r="N18" s="100"/>
      <c r="O18" s="38">
        <f>SUM(O15:O17)</f>
        <v>0</v>
      </c>
    </row>
    <row r="19" spans="1:17" s="9" customFormat="1" ht="30" customHeight="1" x14ac:dyDescent="0.25">
      <c r="A19" s="78"/>
      <c r="B19" s="79"/>
      <c r="C19" s="79"/>
      <c r="D19" s="79"/>
      <c r="E19" s="79"/>
      <c r="F19" s="79"/>
      <c r="G19" s="79"/>
      <c r="H19" s="79"/>
      <c r="I19" s="79"/>
      <c r="J19" s="79"/>
      <c r="K19" s="80"/>
      <c r="L19" s="101" t="s">
        <v>30</v>
      </c>
      <c r="M19" s="102"/>
      <c r="N19" s="102"/>
      <c r="O19" s="39">
        <f>SUMIF(G:G,5%,M:M)</f>
        <v>0</v>
      </c>
    </row>
    <row r="20" spans="1:17" s="9" customFormat="1" ht="30" customHeight="1" x14ac:dyDescent="0.25">
      <c r="A20" s="78"/>
      <c r="B20" s="79"/>
      <c r="C20" s="79"/>
      <c r="D20" s="79"/>
      <c r="E20" s="79"/>
      <c r="F20" s="79"/>
      <c r="G20" s="79"/>
      <c r="H20" s="79"/>
      <c r="I20" s="79"/>
      <c r="J20" s="79"/>
      <c r="K20" s="80"/>
      <c r="L20" s="101" t="s">
        <v>31</v>
      </c>
      <c r="M20" s="102"/>
      <c r="N20" s="102"/>
      <c r="O20" s="39">
        <f>SUMIF(G:G,19%,M:M)</f>
        <v>0</v>
      </c>
    </row>
    <row r="21" spans="1:17" s="9" customFormat="1" ht="30" customHeight="1" x14ac:dyDescent="0.25">
      <c r="A21" s="78"/>
      <c r="B21" s="79"/>
      <c r="C21" s="79"/>
      <c r="D21" s="79"/>
      <c r="E21" s="79"/>
      <c r="F21" s="79"/>
      <c r="G21" s="79"/>
      <c r="H21" s="79"/>
      <c r="I21" s="79"/>
      <c r="J21" s="79"/>
      <c r="K21" s="80"/>
      <c r="L21" s="99" t="s">
        <v>32</v>
      </c>
      <c r="M21" s="100"/>
      <c r="N21" s="100"/>
      <c r="O21" s="38">
        <f>SUM(O19:O20)</f>
        <v>0</v>
      </c>
    </row>
    <row r="22" spans="1:17" s="9" customFormat="1" ht="30" customHeight="1" x14ac:dyDescent="0.25">
      <c r="A22" s="78"/>
      <c r="B22" s="79"/>
      <c r="C22" s="79"/>
      <c r="D22" s="79"/>
      <c r="E22" s="79"/>
      <c r="F22" s="79"/>
      <c r="G22" s="79"/>
      <c r="H22" s="79"/>
      <c r="I22" s="79"/>
      <c r="J22" s="79"/>
      <c r="K22" s="80"/>
      <c r="L22" s="97" t="s">
        <v>33</v>
      </c>
      <c r="M22" s="98"/>
      <c r="N22" s="98"/>
      <c r="O22" s="37">
        <f>SUMIF(I:I,8%,N:N)</f>
        <v>0</v>
      </c>
    </row>
    <row r="23" spans="1:17" s="9" customFormat="1" ht="37.5" customHeight="1" x14ac:dyDescent="0.25">
      <c r="A23" s="78"/>
      <c r="B23" s="79"/>
      <c r="C23" s="79"/>
      <c r="D23" s="79"/>
      <c r="E23" s="79"/>
      <c r="F23" s="79"/>
      <c r="G23" s="79"/>
      <c r="H23" s="79"/>
      <c r="I23" s="79"/>
      <c r="J23" s="79"/>
      <c r="K23" s="80"/>
      <c r="L23" s="95" t="s">
        <v>34</v>
      </c>
      <c r="M23" s="96"/>
      <c r="N23" s="96"/>
      <c r="O23" s="38">
        <f>SUM(O22)</f>
        <v>0</v>
      </c>
    </row>
    <row r="24" spans="1:17" s="9" customFormat="1" ht="32.25" customHeight="1" thickBot="1" x14ac:dyDescent="0.3">
      <c r="A24" s="81"/>
      <c r="B24" s="82"/>
      <c r="C24" s="82"/>
      <c r="D24" s="82"/>
      <c r="E24" s="82"/>
      <c r="F24" s="82"/>
      <c r="G24" s="82"/>
      <c r="H24" s="82"/>
      <c r="I24" s="82"/>
      <c r="J24" s="82"/>
      <c r="K24" s="83"/>
      <c r="L24" s="93" t="s">
        <v>35</v>
      </c>
      <c r="M24" s="94"/>
      <c r="N24" s="94"/>
      <c r="O24" s="40">
        <f>+O18+O21+O23</f>
        <v>0</v>
      </c>
    </row>
    <row r="26" spans="1:17" ht="50.1" customHeight="1" thickBot="1" x14ac:dyDescent="0.3">
      <c r="B26" s="84"/>
      <c r="C26" s="84"/>
    </row>
    <row r="27" spans="1:17" x14ac:dyDescent="0.25">
      <c r="B27" s="62" t="s">
        <v>36</v>
      </c>
      <c r="C27" s="62"/>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1"/>
      <c r="Q32" s="41"/>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tx84CrhoeRaFQ586PXS1XouZDLijnfS6JXrJWVN/H0+5nk5EO1ArrKK0Qeq1GI+SWVuoVE+pxpRFt5tM4ctV3Q==" saltValue="8JyamHfbSB9XpSH4q9k54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2024-11-25T20:41:06Z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